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gda\Desktop\"/>
    </mc:Choice>
  </mc:AlternateContent>
  <bookViews>
    <workbookView xWindow="0" yWindow="0" windowWidth="0" windowHeight="0"/>
  </bookViews>
  <sheets>
    <sheet name="Rekapitulace stavby" sheetId="1" r:id="rId1"/>
    <sheet name="01 - Sanační zásahy na dř..." sheetId="2" r:id="rId2"/>
    <sheet name="02 - Terénní a sadové úpravy" sheetId="3" r:id="rId3"/>
    <sheet name="03 - Následná péče  5let 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'01 - Sanační zásahy na dř...'!$C$83:$K$153</definedName>
    <definedName name="_xlnm.Print_Area" localSheetId="1">'01 - Sanační zásahy na dř...'!$C$4:$J$39,'01 - Sanační zásahy na dř...'!$C$45:$J$65,'01 - Sanační zásahy na dř...'!$C$71:$K$153</definedName>
    <definedName name="_xlnm.Print_Titles" localSheetId="1">'01 - Sanační zásahy na dř...'!$83:$83</definedName>
    <definedName name="_xlnm._FilterDatabase" localSheetId="2" hidden="1">'02 - Terénní a sadové úpravy'!$C$85:$K$259</definedName>
    <definedName name="_xlnm.Print_Area" localSheetId="2">'02 - Terénní a sadové úpravy'!$C$4:$J$39,'02 - Terénní a sadové úpravy'!$C$45:$J$67,'02 - Terénní a sadové úpravy'!$C$73:$K$259</definedName>
    <definedName name="_xlnm.Print_Titles" localSheetId="2">'02 - Terénní a sadové úpravy'!$85:$85</definedName>
    <definedName name="_xlnm._FilterDatabase" localSheetId="3" hidden="1">'03 - Následná péče  5let ...'!$C$84:$K$286</definedName>
    <definedName name="_xlnm.Print_Area" localSheetId="3">'03 - Následná péče  5let ...'!$C$4:$J$39,'03 - Následná péče  5let ...'!$C$45:$J$66,'03 - Následná péče  5let ...'!$C$72:$K$286</definedName>
    <definedName name="_xlnm.Print_Titles" localSheetId="3">'03 - Následná péče  5let ...'!$84:$84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275"/>
  <c r="BH275"/>
  <c r="BG275"/>
  <c r="BF275"/>
  <c r="T275"/>
  <c r="R275"/>
  <c r="R247"/>
  <c r="P275"/>
  <c r="BI260"/>
  <c r="BH260"/>
  <c r="BG260"/>
  <c r="BF260"/>
  <c r="T260"/>
  <c r="R260"/>
  <c r="P260"/>
  <c r="BI248"/>
  <c r="BH248"/>
  <c r="BG248"/>
  <c r="BF248"/>
  <c r="T248"/>
  <c r="R248"/>
  <c r="P248"/>
  <c r="BI235"/>
  <c r="BH235"/>
  <c r="BG235"/>
  <c r="BF235"/>
  <c r="T235"/>
  <c r="R235"/>
  <c r="P235"/>
  <c r="BI223"/>
  <c r="BH223"/>
  <c r="BG223"/>
  <c r="BF223"/>
  <c r="T223"/>
  <c r="R223"/>
  <c r="P223"/>
  <c r="BI208"/>
  <c r="BH208"/>
  <c r="BG208"/>
  <c r="BF208"/>
  <c r="T208"/>
  <c r="R208"/>
  <c r="P208"/>
  <c r="BI195"/>
  <c r="BH195"/>
  <c r="BG195"/>
  <c r="BF195"/>
  <c r="T195"/>
  <c r="R195"/>
  <c r="P195"/>
  <c r="BI180"/>
  <c r="BH180"/>
  <c r="BG180"/>
  <c r="BF180"/>
  <c r="T180"/>
  <c r="R180"/>
  <c r="P180"/>
  <c r="BI168"/>
  <c r="BH168"/>
  <c r="BG168"/>
  <c r="BF168"/>
  <c r="T168"/>
  <c r="R168"/>
  <c r="P168"/>
  <c r="BI155"/>
  <c r="BH155"/>
  <c r="BG155"/>
  <c r="BF155"/>
  <c r="T155"/>
  <c r="R155"/>
  <c r="P155"/>
  <c r="BI140"/>
  <c r="BH140"/>
  <c r="BG140"/>
  <c r="BF140"/>
  <c r="T140"/>
  <c r="R140"/>
  <c r="P140"/>
  <c r="BI128"/>
  <c r="BH128"/>
  <c r="BG128"/>
  <c r="BF128"/>
  <c r="T128"/>
  <c r="R128"/>
  <c r="P128"/>
  <c r="BI115"/>
  <c r="BH115"/>
  <c r="BG115"/>
  <c r="BF115"/>
  <c r="T115"/>
  <c r="R115"/>
  <c r="P115"/>
  <c r="BI100"/>
  <c r="BH100"/>
  <c r="BG100"/>
  <c r="BF100"/>
  <c r="T100"/>
  <c r="R100"/>
  <c r="P100"/>
  <c r="BI88"/>
  <c r="BH88"/>
  <c r="BG88"/>
  <c r="BF88"/>
  <c r="T88"/>
  <c r="R88"/>
  <c r="P88"/>
  <c r="J82"/>
  <c r="J81"/>
  <c r="F79"/>
  <c r="E77"/>
  <c r="J55"/>
  <c r="J54"/>
  <c r="F52"/>
  <c r="E50"/>
  <c r="J18"/>
  <c r="E18"/>
  <c r="F82"/>
  <c r="J17"/>
  <c r="J15"/>
  <c r="E15"/>
  <c r="F81"/>
  <c r="J14"/>
  <c r="J12"/>
  <c r="J79"/>
  <c r="E7"/>
  <c r="E75"/>
  <c i="3" r="J37"/>
  <c r="J36"/>
  <c i="1" r="AY56"/>
  <c i="3" r="J35"/>
  <c i="1" r="AX56"/>
  <c i="3" r="BI259"/>
  <c r="BH259"/>
  <c r="BG259"/>
  <c r="BF259"/>
  <c r="T259"/>
  <c r="T258"/>
  <c r="R259"/>
  <c r="R258"/>
  <c r="P259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3"/>
  <c r="BH223"/>
  <c r="BG223"/>
  <c r="BF223"/>
  <c r="T223"/>
  <c r="R223"/>
  <c r="P223"/>
  <c r="BI218"/>
  <c r="BH218"/>
  <c r="BG218"/>
  <c r="BF218"/>
  <c r="T218"/>
  <c r="R218"/>
  <c r="P218"/>
  <c r="BI214"/>
  <c r="BH214"/>
  <c r="BG214"/>
  <c r="BF214"/>
  <c r="T214"/>
  <c r="R214"/>
  <c r="P214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0"/>
  <c r="BH100"/>
  <c r="BG100"/>
  <c r="BF100"/>
  <c r="T100"/>
  <c r="R100"/>
  <c r="P100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J83"/>
  <c r="J82"/>
  <c r="F80"/>
  <c r="E78"/>
  <c r="J55"/>
  <c r="J54"/>
  <c r="F52"/>
  <c r="E50"/>
  <c r="J18"/>
  <c r="E18"/>
  <c r="F83"/>
  <c r="J17"/>
  <c r="J15"/>
  <c r="E15"/>
  <c r="F82"/>
  <c r="J14"/>
  <c r="J12"/>
  <c r="J80"/>
  <c r="E7"/>
  <c r="E76"/>
  <c i="2" r="J37"/>
  <c r="J36"/>
  <c i="1" r="AY55"/>
  <c i="2" r="J35"/>
  <c i="1" r="AX55"/>
  <c i="2" r="BI153"/>
  <c r="BH153"/>
  <c r="BG153"/>
  <c r="BF153"/>
  <c r="T153"/>
  <c r="T152"/>
  <c r="R153"/>
  <c r="R152"/>
  <c r="P153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2"/>
  <c r="BH92"/>
  <c r="BG92"/>
  <c r="BF92"/>
  <c r="T92"/>
  <c r="R92"/>
  <c r="P92"/>
  <c r="BI87"/>
  <c r="BH87"/>
  <c r="BG87"/>
  <c r="BF87"/>
  <c r="T87"/>
  <c r="R87"/>
  <c r="P87"/>
  <c r="J81"/>
  <c r="J80"/>
  <c r="F78"/>
  <c r="E76"/>
  <c r="J55"/>
  <c r="J54"/>
  <c r="F52"/>
  <c r="E50"/>
  <c r="J18"/>
  <c r="E18"/>
  <c r="F81"/>
  <c r="J17"/>
  <c r="J15"/>
  <c r="E15"/>
  <c r="F54"/>
  <c r="J14"/>
  <c r="J12"/>
  <c r="J78"/>
  <c r="E7"/>
  <c r="E74"/>
  <c i="1" r="L50"/>
  <c r="AM50"/>
  <c r="AM49"/>
  <c r="L49"/>
  <c r="AM47"/>
  <c r="L47"/>
  <c r="L45"/>
  <c r="L44"/>
  <c i="4" r="J140"/>
  <c r="J100"/>
  <c i="3" r="BK246"/>
  <c r="BK230"/>
  <c r="BK204"/>
  <c r="BK185"/>
  <c r="BK163"/>
  <c r="BK141"/>
  <c r="BK118"/>
  <c r="J105"/>
  <c i="2" r="J153"/>
  <c r="J128"/>
  <c r="J101"/>
  <c i="3" r="J255"/>
  <c r="J188"/>
  <c r="J163"/>
  <c r="BK138"/>
  <c i="2" r="BK149"/>
  <c r="J131"/>
  <c r="BK107"/>
  <c r="BK92"/>
  <c i="3" r="J259"/>
  <c r="BK243"/>
  <c r="BK201"/>
  <c r="J159"/>
  <c r="J111"/>
  <c i="2" r="BK146"/>
  <c i="4" r="J260"/>
  <c i="3" r="J249"/>
  <c r="BK218"/>
  <c r="J185"/>
  <c r="BK145"/>
  <c r="J108"/>
  <c i="2" r="J137"/>
  <c i="4" r="J248"/>
  <c r="BK223"/>
  <c r="BK180"/>
  <c r="BK155"/>
  <c i="3" r="J243"/>
  <c r="J204"/>
  <c r="J154"/>
  <c i="2" r="BK153"/>
  <c r="J107"/>
  <c i="4" r="BK115"/>
  <c r="BK88"/>
  <c i="3" r="BK237"/>
  <c r="J214"/>
  <c r="BK188"/>
  <c r="BK172"/>
  <c r="BK151"/>
  <c r="BK132"/>
  <c r="J114"/>
  <c r="J97"/>
  <c i="2" r="J146"/>
  <c r="J125"/>
  <c r="J98"/>
  <c i="3" r="J218"/>
  <c r="BK182"/>
  <c r="J151"/>
  <c r="J118"/>
  <c i="2" r="BK140"/>
  <c r="BK125"/>
  <c r="BK101"/>
  <c i="1" r="AS54"/>
  <c i="3" r="J175"/>
  <c r="BK114"/>
  <c i="2" r="J149"/>
  <c i="4" r="J275"/>
  <c i="3" r="J240"/>
  <c r="BK192"/>
  <c r="BK159"/>
  <c r="J122"/>
  <c r="J89"/>
  <c i="2" r="BK104"/>
  <c i="4" r="J235"/>
  <c r="J208"/>
  <c r="J180"/>
  <c r="J155"/>
  <c i="3" r="J234"/>
  <c r="J208"/>
  <c r="J141"/>
  <c i="2" r="BK131"/>
  <c i="4" r="BK128"/>
  <c r="BK100"/>
  <c i="3" r="BK240"/>
  <c r="BK223"/>
  <c r="J198"/>
  <c r="BK167"/>
  <c r="J148"/>
  <c r="BK125"/>
  <c r="J100"/>
  <c r="BK89"/>
  <c i="2" r="BK134"/>
  <c r="J110"/>
  <c r="J87"/>
  <c i="3" r="J195"/>
  <c r="J172"/>
  <c r="J125"/>
  <c i="2" r="BK143"/>
  <c r="BK128"/>
  <c r="J104"/>
  <c r="BK87"/>
  <c i="3" r="BK255"/>
  <c r="J237"/>
  <c r="J192"/>
  <c r="J128"/>
  <c r="J93"/>
  <c i="4" r="BK260"/>
  <c i="3" r="J252"/>
  <c r="J230"/>
  <c r="J201"/>
  <c r="J167"/>
  <c r="BK128"/>
  <c r="BK97"/>
  <c i="2" r="BK110"/>
  <c i="4" r="BK235"/>
  <c r="BK208"/>
  <c r="J195"/>
  <c r="J168"/>
  <c r="BK140"/>
  <c i="3" r="J223"/>
  <c r="J182"/>
  <c r="J132"/>
  <c i="2" r="BK116"/>
  <c i="4" r="J128"/>
  <c r="J115"/>
  <c r="J88"/>
  <c i="3" r="BK234"/>
  <c r="BK195"/>
  <c r="BK175"/>
  <c r="BK154"/>
  <c r="BK135"/>
  <c r="BK122"/>
  <c r="BK108"/>
  <c r="BK93"/>
  <c i="2" r="BK137"/>
  <c r="J116"/>
  <c r="J92"/>
  <c i="3" r="BK214"/>
  <c r="BK179"/>
  <c r="BK148"/>
  <c r="BK111"/>
  <c i="2" r="J134"/>
  <c r="BK113"/>
  <c r="BK98"/>
  <c i="3" r="BK259"/>
  <c r="BK252"/>
  <c r="J226"/>
  <c r="J138"/>
  <c r="BK100"/>
  <c i="2" r="J140"/>
  <c i="4" r="BK275"/>
  <c i="3" r="J246"/>
  <c r="BK208"/>
  <c r="J179"/>
  <c r="J135"/>
  <c r="BK105"/>
  <c i="2" r="J113"/>
  <c i="4" r="BK248"/>
  <c r="J223"/>
  <c r="BK195"/>
  <c r="BK168"/>
  <c i="3" r="BK249"/>
  <c r="BK226"/>
  <c r="BK198"/>
  <c r="J145"/>
  <c i="2" r="J143"/>
  <c l="1" r="T86"/>
  <c r="R86"/>
  <c i="4" r="T247"/>
  <c i="2" r="P86"/>
  <c i="4" r="P247"/>
  <c r="BK127"/>
  <c r="J127"/>
  <c r="J62"/>
  <c r="P127"/>
  <c r="R127"/>
  <c i="2" r="BK97"/>
  <c r="J97"/>
  <c r="J62"/>
  <c r="BK124"/>
  <c r="J124"/>
  <c r="J63"/>
  <c i="3" r="T88"/>
  <c r="R104"/>
  <c r="P117"/>
  <c i="4" r="T127"/>
  <c i="2" r="P124"/>
  <c i="3" r="P88"/>
  <c r="BK104"/>
  <c r="J104"/>
  <c r="J62"/>
  <c r="T104"/>
  <c r="R117"/>
  <c r="BK191"/>
  <c r="J191"/>
  <c r="J64"/>
  <c r="P191"/>
  <c r="T191"/>
  <c r="BK233"/>
  <c r="J233"/>
  <c r="J65"/>
  <c r="P233"/>
  <c r="R233"/>
  <c r="T233"/>
  <c i="4" r="BK167"/>
  <c r="J167"/>
  <c r="J63"/>
  <c r="P167"/>
  <c r="BK207"/>
  <c r="J207"/>
  <c r="J64"/>
  <c r="R167"/>
  <c r="P207"/>
  <c r="BK87"/>
  <c r="J87"/>
  <c r="J61"/>
  <c r="P87"/>
  <c r="P86"/>
  <c r="P85"/>
  <c i="1" r="AU57"/>
  <c i="4" r="R87"/>
  <c r="T87"/>
  <c r="R207"/>
  <c r="T207"/>
  <c r="BK247"/>
  <c r="J247"/>
  <c r="J65"/>
  <c i="2" r="P97"/>
  <c r="P85"/>
  <c r="P84"/>
  <c i="1" r="AU55"/>
  <c i="2" r="T97"/>
  <c i="4" r="T167"/>
  <c i="2" r="T124"/>
  <c i="3" r="BK88"/>
  <c r="R88"/>
  <c r="P104"/>
  <c r="BK117"/>
  <c r="J117"/>
  <c r="J63"/>
  <c r="T117"/>
  <c r="R191"/>
  <c i="2" r="R97"/>
  <c r="R124"/>
  <c i="4" r="BE275"/>
  <c i="2" r="F55"/>
  <c r="BE87"/>
  <c r="BE104"/>
  <c r="BE113"/>
  <c r="BE137"/>
  <c r="BE140"/>
  <c r="BE146"/>
  <c r="BK152"/>
  <c r="J152"/>
  <c r="J64"/>
  <c i="3" r="E48"/>
  <c r="J52"/>
  <c r="BE89"/>
  <c r="BE108"/>
  <c r="BE128"/>
  <c r="BE135"/>
  <c r="BE138"/>
  <c r="BE151"/>
  <c r="BE163"/>
  <c r="BE175"/>
  <c r="BE179"/>
  <c r="BE201"/>
  <c r="BE218"/>
  <c r="BE230"/>
  <c r="BE237"/>
  <c r="BE240"/>
  <c i="4" r="BE128"/>
  <c r="BE155"/>
  <c r="BE168"/>
  <c r="BE180"/>
  <c r="BE195"/>
  <c r="BE208"/>
  <c r="BE223"/>
  <c r="BE235"/>
  <c r="BE248"/>
  <c i="2" r="BE98"/>
  <c r="BK86"/>
  <c r="J86"/>
  <c r="J61"/>
  <c i="3" r="BE111"/>
  <c r="BE118"/>
  <c r="BE125"/>
  <c r="BE154"/>
  <c r="BE182"/>
  <c r="BE243"/>
  <c r="BE252"/>
  <c r="BE255"/>
  <c r="BK258"/>
  <c r="J258"/>
  <c r="J66"/>
  <c i="4" r="F54"/>
  <c i="2" r="BE128"/>
  <c r="BE153"/>
  <c i="3" r="F55"/>
  <c r="BE132"/>
  <c r="BE141"/>
  <c r="BE188"/>
  <c r="BE198"/>
  <c r="BE223"/>
  <c r="BE234"/>
  <c r="BE246"/>
  <c r="BE259"/>
  <c i="2" r="E48"/>
  <c r="J52"/>
  <c r="F80"/>
  <c r="BE107"/>
  <c r="BE116"/>
  <c r="BE131"/>
  <c r="BE134"/>
  <c r="BE149"/>
  <c i="3" r="F54"/>
  <c r="BE105"/>
  <c r="BE122"/>
  <c r="BE159"/>
  <c r="BE167"/>
  <c r="BE185"/>
  <c r="BE192"/>
  <c r="BE249"/>
  <c i="2" r="BE92"/>
  <c r="BE101"/>
  <c r="BE110"/>
  <c r="BE125"/>
  <c r="BE143"/>
  <c i="3" r="BE93"/>
  <c r="BE97"/>
  <c r="BE100"/>
  <c r="BE114"/>
  <c r="BE145"/>
  <c r="BE148"/>
  <c r="BE172"/>
  <c r="BE195"/>
  <c r="BE204"/>
  <c r="BE208"/>
  <c r="BE214"/>
  <c r="BE226"/>
  <c i="4" r="E48"/>
  <c r="J52"/>
  <c r="F55"/>
  <c r="BE88"/>
  <c r="BE100"/>
  <c r="BE115"/>
  <c r="BE140"/>
  <c r="BE260"/>
  <c r="F35"/>
  <c i="1" r="BB57"/>
  <c i="3" r="F35"/>
  <c i="1" r="BB56"/>
  <c i="2" r="J34"/>
  <c i="1" r="AW55"/>
  <c i="3" r="F36"/>
  <c i="1" r="BC56"/>
  <c i="3" r="J34"/>
  <c i="1" r="AW56"/>
  <c i="4" r="J34"/>
  <c i="1" r="AW57"/>
  <c i="4" r="F34"/>
  <c i="1" r="BA57"/>
  <c i="2" r="F36"/>
  <c i="1" r="BC55"/>
  <c i="3" r="F37"/>
  <c i="1" r="BD56"/>
  <c i="2" r="F35"/>
  <c i="1" r="BB55"/>
  <c i="4" r="F36"/>
  <c i="1" r="BC57"/>
  <c i="2" r="F37"/>
  <c i="1" r="BD55"/>
  <c i="3" r="F34"/>
  <c i="1" r="BA56"/>
  <c i="2" r="F34"/>
  <c i="1" r="BA55"/>
  <c i="4" r="F37"/>
  <c i="1" r="BD57"/>
  <c i="2" l="1" r="R85"/>
  <c r="R84"/>
  <c i="4" r="T86"/>
  <c r="T85"/>
  <c r="R86"/>
  <c r="R85"/>
  <c i="2" r="T85"/>
  <c r="T84"/>
  <c i="3" r="P87"/>
  <c r="P86"/>
  <c i="1" r="AU56"/>
  <c i="3" r="R87"/>
  <c r="R86"/>
  <c r="BK87"/>
  <c r="BK86"/>
  <c r="J86"/>
  <c r="T87"/>
  <c r="T86"/>
  <c r="J88"/>
  <c r="J61"/>
  <c i="4" r="BK86"/>
  <c r="J86"/>
  <c r="J60"/>
  <c i="2" r="BK85"/>
  <c r="BK84"/>
  <c r="J84"/>
  <c r="J59"/>
  <c i="3" r="J30"/>
  <c i="1" r="AG56"/>
  <c i="3" r="J33"/>
  <c i="1" r="AV56"/>
  <c r="AT56"/>
  <c i="4" r="J33"/>
  <c i="1" r="AV57"/>
  <c r="AT57"/>
  <c r="BC54"/>
  <c r="W32"/>
  <c i="3" r="F33"/>
  <c i="1" r="AZ56"/>
  <c r="AU54"/>
  <c r="BB54"/>
  <c r="W31"/>
  <c r="BA54"/>
  <c r="W30"/>
  <c i="4" r="F33"/>
  <c i="1" r="AZ57"/>
  <c i="2" r="F33"/>
  <c i="1" r="AZ55"/>
  <c r="BD54"/>
  <c r="W33"/>
  <c i="2" r="J33"/>
  <c i="1" r="AV55"/>
  <c r="AT55"/>
  <c i="3" l="1" r="J39"/>
  <c i="2" r="J85"/>
  <c r="J60"/>
  <c i="3" r="J87"/>
  <c r="J60"/>
  <c r="J59"/>
  <c i="4" r="BK85"/>
  <c r="J85"/>
  <c r="J59"/>
  <c i="1" r="AN56"/>
  <c r="AY54"/>
  <c r="AW54"/>
  <c r="AK30"/>
  <c r="AX54"/>
  <c r="AZ54"/>
  <c r="AV54"/>
  <c r="AK29"/>
  <c i="2" r="J30"/>
  <c i="1" r="AG55"/>
  <c r="AN55"/>
  <c i="2" l="1" r="J39"/>
  <c i="1" r="AT54"/>
  <c r="W29"/>
  <c i="4" r="J30"/>
  <c i="1" r="AG57"/>
  <c r="AN57"/>
  <c i="4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<sst xmlns="http://schemas.openxmlformats.org/spreadsheetml/2006/main">
  <si>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</si>
  <si>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</si>
  <si>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</si>
  <si>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</si>
  <si>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</si>
  <si>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{7f5400b4-d88c-4c42-b069-88450ba0ad41}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</si>
  <si>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</si>
  <si>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</si>
  <si>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</si>
  <si>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</si>
  <si>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</si>
  <si>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</si>
  <si>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</si>
  <si>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</si>
  <si>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</si>
  <si>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</si>
  <si>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</si>
  <si>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STAV.ÚP. UL.BŘEZOVÁ - SO 05 SADOVÉ ÚPRAVY</t>
  </si>
  <si>
    <t>KSO:</t>
  </si>
  <si>
    <t/>
  </si>
  <si>
    <t>CC-CZ:</t>
  </si>
  <si>
    <t>Místo:</t>
  </si>
  <si>
    <t>Karviná</t>
  </si>
  <si>
    <t>Datum:</t>
  </si>
  <si>
    <t>3. 11. 2021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</si>
  <si>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</si>
  <si>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</si>
  <si>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</si>
  <si>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</si>
  <si>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</si>
  <si>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</si>
  <si>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</si>
  <si>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69221189</t>
  </si>
  <si>
    <t>Ing. Magda Cigánková Fialová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</si>
  <si>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</si>
  <si>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</si>
  <si>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</si>
  <si>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</si>
  <si>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</si>
  <si>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</si>
  <si>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</si>
  <si>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</si>
  <si>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</si>
  <si>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</si>
  <si>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</si>
  <si>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</si>
  <si>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</si>
  <si>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</si>
  <si>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</si>
  <si>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</si>
  <si>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</si>
  <si>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</si>
  <si>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</si>
  <si>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</si>
  <si>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</si>
  <si>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</si>
  <si>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</si>
  <si>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</si>
  <si>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</si>
  <si>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</si>
  <si>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</si>
  <si>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</si>
  <si>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</si>
  <si>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</si>
  <si>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</si>
  <si>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</si>
  <si>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</si>
  <si>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</si>
  <si>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</si>
  <si>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</si>
  <si>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</si>
  <si>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</si>
  <si>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</si>
  <si>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</si>
  <si>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</si>
  <si>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</si>
  <si>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</si>
  <si>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</si>
  <si>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Sanační zásahy na dřevinách</t>
  </si>
  <si>
    <t>STA</t>
  </si>
  <si>
    <t>1</t>
  </si>
  <si>
    <t>{a215d90d-4b73-4d55-8b6f-ba3c6371f39f}</t>
  </si>
  <si>
    <t>2</t>
  </si>
  <si>
    <t>02</t>
  </si>
  <si>
    <t>Terénní a sadové úpravy</t>
  </si>
  <si>
    <t>{528db9bd-1941-47fd-ae34-8b78a06c15cc}</t>
  </si>
  <si>
    <t>03</t>
  </si>
  <si>
    <t xml:space="preserve">Následná péče  5let po výsadbě</t>
  </si>
  <si>
    <t>{d9834305-023b-4c41-afb4-404262166617}</t>
  </si>
  <si>
    <t>KRYCÍ LIST SOUPISU PRACÍ</t>
  </si>
  <si>
    <t>Objekt:</t>
  </si>
  <si>
    <t>01 - Sanační zásahy na dřevinách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</si>
  <si>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</si>
  <si>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</si>
  <si>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</si>
  <si>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</si>
  <si>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</si>
  <si>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Odstranění keřů a předzahrádek</t>
  </si>
  <si>
    <t xml:space="preserve">    02 - Kácení stromů</t>
  </si>
  <si>
    <t xml:space="preserve">    04 - Nakládání s dřevní hmotou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</si>
  <si>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</si>
  <si>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</si>
  <si>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</si>
  <si>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</si>
  <si>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</si>
  <si>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</si>
  <si>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</si>
  <si>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</si>
  <si>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</si>
  <si>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</si>
  <si>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</si>
  <si>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</si>
  <si>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</si>
  <si>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</si>
  <si>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</si>
  <si>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</si>
  <si>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</si>
  <si>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Odstranění keřů a předzahrádek</t>
  </si>
  <si>
    <t>K</t>
  </si>
  <si>
    <t>111212361</t>
  </si>
  <si>
    <t>Odstranění nevhodných dřevin průměru kmene do 100 mm výšky přes 1 m s odstraněním pařezu přes 500 m2 v rovině nebo na svahu do 1:5</t>
  </si>
  <si>
    <t>m2</t>
  </si>
  <si>
    <t>CS ÚRS 2021 01</t>
  </si>
  <si>
    <t>4</t>
  </si>
  <si>
    <t>-1869684416</t>
  </si>
  <si>
    <t>VV</t>
  </si>
  <si>
    <t>"souvislý keřový porost" 158,6*1,03</t>
  </si>
  <si>
    <t>"odstranění smíšeného porostu dřevin a trvalek-předzahrádky" 290,2*1,03</t>
  </si>
  <si>
    <t>"odstranění samostatně rostoucích keřů 6x" 12*1,03</t>
  </si>
  <si>
    <t>Součet</t>
  </si>
  <si>
    <t>162301501</t>
  </si>
  <si>
    <t>Vodorovné přemístění smýcených křovin do průměru kmene 100 mm na vzdálenost do 5 000 m</t>
  </si>
  <si>
    <t>-2061347234</t>
  </si>
  <si>
    <t>Kácení stromů</t>
  </si>
  <si>
    <t>3</t>
  </si>
  <si>
    <t>112151111</t>
  </si>
  <si>
    <t>Pokácení stromu směrové v celku s odřezáním kmene a s odvětvením průměru kmene přes 100 do 200 mm</t>
  </si>
  <si>
    <t>kus</t>
  </si>
  <si>
    <t>1893764375</t>
  </si>
  <si>
    <t>"listnaté stromy č.25, 26, 27, 28" 4</t>
  </si>
  <si>
    <t>112151112</t>
  </si>
  <si>
    <t>Pokácení stromu směrové v celku s odřezáním kmene a s odvětvením průměru kmene přes 200 do 300 mm</t>
  </si>
  <si>
    <t>-777028479</t>
  </si>
  <si>
    <t>"listnaté stromy č.10, 17, 29" 3</t>
  </si>
  <si>
    <t>5</t>
  </si>
  <si>
    <t>112151113</t>
  </si>
  <si>
    <t>Pokácení stromu směrové v celku s odřezáním kmene a s odvětvením průměru kmene přes 300 do 400 mm</t>
  </si>
  <si>
    <t>120030018</t>
  </si>
  <si>
    <t>"listnaté stromy č.5,7,12,13,14,18" 6</t>
  </si>
  <si>
    <t>6</t>
  </si>
  <si>
    <t>112151355</t>
  </si>
  <si>
    <t>Pokácení stromu postupné se spouštěním částí kmene a koruny o průměru na řezné ploše pařezu přes 500 do 600 mm</t>
  </si>
  <si>
    <t>-1384367360</t>
  </si>
  <si>
    <t>"listnaté stromy č. 1, 15" 2</t>
  </si>
  <si>
    <t>7</t>
  </si>
  <si>
    <t>112151356</t>
  </si>
  <si>
    <t>Pokácení stromu postupné se spouštěním částí kmene a koruny o průměru na řezné ploše pařezu přes 600 do 700 mm</t>
  </si>
  <si>
    <t>-150137407</t>
  </si>
  <si>
    <t>"listnaté stromy č. 2,4,6,8,9,11,16" 7</t>
  </si>
  <si>
    <t>8</t>
  </si>
  <si>
    <t>112151357</t>
  </si>
  <si>
    <t>Pokácení stromu postupné se spouštěním částí kmene a koruny o průměru na řezné ploše pařezu přes 700 do 800 mm</t>
  </si>
  <si>
    <t>702211460</t>
  </si>
  <si>
    <t>"listnaté stromy č.3" 1</t>
  </si>
  <si>
    <t>Součet00000</t>
  </si>
  <si>
    <t>9</t>
  </si>
  <si>
    <t>112251222</t>
  </si>
  <si>
    <t>Odstranění pařezu odfrézováním nebo odvrtáním hloubky přes 200 do 500 mm na svahu přes 1:5 do 1:2</t>
  </si>
  <si>
    <t>-1509055030</t>
  </si>
  <si>
    <t>3,14*0,1*0,1*4</t>
  </si>
  <si>
    <t>3,14*0,15*0,15*3</t>
  </si>
  <si>
    <t>3,14*0,20*0,20*6</t>
  </si>
  <si>
    <t>3,14*0,30*0,30*2</t>
  </si>
  <si>
    <t>3,14*0,35*0,35*7</t>
  </si>
  <si>
    <t>3,14*0,4*0,4*1</t>
  </si>
  <si>
    <t>Součet+</t>
  </si>
  <si>
    <t>04</t>
  </si>
  <si>
    <t>Nakládání s dřevní hmotou</t>
  </si>
  <si>
    <t>10</t>
  </si>
  <si>
    <t>111251111</t>
  </si>
  <si>
    <t>Drcení ořezaných větví D do 100 mm s odvozem do 20 km</t>
  </si>
  <si>
    <t>m3</t>
  </si>
  <si>
    <t>-819566107</t>
  </si>
  <si>
    <t>23*1,8</t>
  </si>
  <si>
    <t>11</t>
  </si>
  <si>
    <t>162201401</t>
  </si>
  <si>
    <t>Vodorovné přemístění větví, kmenů nebo pařezů s naložením, složením a dopravou do 1000 m větví stromů listnatých, průměru kmene přes 100 do 300 mm</t>
  </si>
  <si>
    <t>-67641383</t>
  </si>
  <si>
    <t>1+3+3</t>
  </si>
  <si>
    <t>12</t>
  </si>
  <si>
    <t>162201402</t>
  </si>
  <si>
    <t>Vodorovné přemístění větví, kmenů nebo pařezů s naložením, složením a dopravou do 1000 m větví stromů listnatých, průměru kmene přes 300 do 500 mm</t>
  </si>
  <si>
    <t>101971418</t>
  </si>
  <si>
    <t>13</t>
  </si>
  <si>
    <t>162201403</t>
  </si>
  <si>
    <t>Vodorovné přemístění větví, kmenů nebo pařezů s naložením, složením a dopravou do 1000 m větví stromů listnatých, průměru kmene přes 500 do 700 mm</t>
  </si>
  <si>
    <t>879468903</t>
  </si>
  <si>
    <t>2+7</t>
  </si>
  <si>
    <t>14</t>
  </si>
  <si>
    <t>162201404</t>
  </si>
  <si>
    <t>Vodorovné přemístění větví, kmenů nebo pařezů s naložením, složením a dopravou do 1000 m větví stromů listnatých, průměru kmene přes 700 do 900 mm</t>
  </si>
  <si>
    <t>-27239568</t>
  </si>
  <si>
    <t>162201411</t>
  </si>
  <si>
    <t>Vodorovné přemístění větví, kmenů nebo pařezů s naložením, složením a dopravou do 1000 m kmenů stromů listnatých, průměru přes 100 do 300 mm</t>
  </si>
  <si>
    <t>-1210397398</t>
  </si>
  <si>
    <t>16</t>
  </si>
  <si>
    <t>162201412</t>
  </si>
  <si>
    <t>Vodorovné přemístění větví, kmenů nebo pařezů s naložením, složením a dopravou do 1000 m kmenů stromů listnatých, průměru přes 300 do 500 mm</t>
  </si>
  <si>
    <t>-2050588228</t>
  </si>
  <si>
    <t>17</t>
  </si>
  <si>
    <t>162201413</t>
  </si>
  <si>
    <t>Vodorovné přemístění větví, kmenů nebo pařezů s naložením, složením a dopravou do 1000 m kmenů stromů listnatých, průměru přes 500 do 700 mm</t>
  </si>
  <si>
    <t>540409180</t>
  </si>
  <si>
    <t>18</t>
  </si>
  <si>
    <t>162201414</t>
  </si>
  <si>
    <t>Vodorovné přemístění větví, kmenů nebo pařezů s naložením, složením a dopravou do 1000 m kmenů stromů listnatých, průměru přes 700 do 900 mm</t>
  </si>
  <si>
    <t>-833535583</t>
  </si>
  <si>
    <t>998</t>
  </si>
  <si>
    <t>Přesun hmot</t>
  </si>
  <si>
    <t>19</t>
  </si>
  <si>
    <t>998231311</t>
  </si>
  <si>
    <t>Přesun hmot pro sadovnické a krajinářské úpravy vodorovně do 5000 m</t>
  </si>
  <si>
    <t>t</t>
  </si>
  <si>
    <t>1970320017</t>
  </si>
  <si>
    <t>02 - Terénní a sadové úpravy</t>
  </si>
  <si>
    <t xml:space="preserve">    03 - Terénní úpravy a návozy</t>
  </si>
  <si>
    <t xml:space="preserve">    05 - Zdravotní a bezpečnostní řezy</t>
  </si>
  <si>
    <t xml:space="preserve">    1 - Založení, práce</t>
  </si>
  <si>
    <t xml:space="preserve">    3 - Materiál</t>
  </si>
  <si>
    <t xml:space="preserve">    02 - Výsadbový materiál - stromy-vč.dopravy</t>
  </si>
  <si>
    <t>Terénní úpravy a návozy</t>
  </si>
  <si>
    <t>162701105</t>
  </si>
  <si>
    <t>Vodorovné přemístění do 10000 m zeminy z horniny tř. 1 až 4</t>
  </si>
  <si>
    <t>1195403979</t>
  </si>
  <si>
    <t xml:space="preserve">"dle technické zprávy" </t>
  </si>
  <si>
    <t>178*1,03</t>
  </si>
  <si>
    <t>171151103</t>
  </si>
  <si>
    <t>Uložení sypanin do násypů strojně s rozprostřením sypaniny ve vrstvách a s hrubým urovnáním zhutněných z hornin soudržných jakékoliv třídy těžitelnosti</t>
  </si>
  <si>
    <t>1465724742</t>
  </si>
  <si>
    <t>182251101</t>
  </si>
  <si>
    <t>Svahování trvalých svahů do projektovaných profilů strojně s potřebným přemístěním výkopku při svahování násypů v jakékoliv hornině</t>
  </si>
  <si>
    <t>-555624641</t>
  </si>
  <si>
    <t>182301131</t>
  </si>
  <si>
    <t>Rozprostření ornice pl přes 500 m2 ve svahu přes 1:5 tl vrstvy do 100 mm</t>
  </si>
  <si>
    <t>-1885226797</t>
  </si>
  <si>
    <t>05</t>
  </si>
  <si>
    <t>Zdravotní a bezpečnostní řezy</t>
  </si>
  <si>
    <t>184852237</t>
  </si>
  <si>
    <t>Řez stromů prováděný lezeckou technikou zdravotní (S-RZ), plocha koruny stromu přes 120 do 150 m2</t>
  </si>
  <si>
    <t>-1274265598</t>
  </si>
  <si>
    <t>"listnaté stromy č.22,24" 2</t>
  </si>
  <si>
    <t>184852238</t>
  </si>
  <si>
    <t>Řez stromů prováděný lezeckou technikou zdravotní (S-RZ), plocha koruny stromu přes 150 do 180 m2</t>
  </si>
  <si>
    <t>-877316965</t>
  </si>
  <si>
    <t>"listnatý strom č.19,20,21" 3</t>
  </si>
  <si>
    <t>184852239</t>
  </si>
  <si>
    <t>Řez stromů prováděný lezeckou technikou zdravotní (S-RZ), plocha koruny stromu přes 180 do 210 m2</t>
  </si>
  <si>
    <t>168686171</t>
  </si>
  <si>
    <t>"listnaté stromy č.23" 1</t>
  </si>
  <si>
    <t>184852136</t>
  </si>
  <si>
    <t>Řez stromů prováděný lezeckou technikou bezpečnostní (S-RB), plocha koruny stromu přes 90 do 120 m2</t>
  </si>
  <si>
    <t>-1497537857</t>
  </si>
  <si>
    <t>"řez stavební na stromech podél ulice Březové" 24</t>
  </si>
  <si>
    <t>Založení, práce</t>
  </si>
  <si>
    <t>111151122</t>
  </si>
  <si>
    <t>Pokosení trávníku při souvislé ploše do 1000 m2 parkového na svahu přes 1:5 do 1:2</t>
  </si>
  <si>
    <t>-2042057435</t>
  </si>
  <si>
    <t>"posečení trávníku po založení"</t>
  </si>
  <si>
    <t>2605,1+130</t>
  </si>
  <si>
    <t>181111121</t>
  </si>
  <si>
    <t>Plošná úprava terénu do 500 m2 zemina tř 1 až 4 nerovnosti do 150 mm v rovinně a svahu do 1:5</t>
  </si>
  <si>
    <t>-716653574</t>
  </si>
  <si>
    <t>"dle výkresy technické zprávy" 247+290,2+2605,1+130</t>
  </si>
  <si>
    <t>181301102</t>
  </si>
  <si>
    <t>Rozprostření ornice tl vrstvy do 150 mm pl do 500 m2 v rovině nebo ve svahu do 1:5</t>
  </si>
  <si>
    <t>-97492970</t>
  </si>
  <si>
    <t>"substráty a dovozy" 247+290,2+2605,1+130</t>
  </si>
  <si>
    <t>183402121</t>
  </si>
  <si>
    <t>Rozrušení půdy souvislé plochy do 500 m2 hloubky do 150 mm v rovině a svahu do 1:5</t>
  </si>
  <si>
    <t>-471904189</t>
  </si>
  <si>
    <t>"předseťové zpracování trávníku" 2605,1+130</t>
  </si>
  <si>
    <t xml:space="preserve">"nově založené záhony"  247+290,2</t>
  </si>
  <si>
    <t>181411131</t>
  </si>
  <si>
    <t>Založení parkového trávníku výsevem plochy do 1000 m2 v rovině a ve svahu do 1:5</t>
  </si>
  <si>
    <t>1226067258</t>
  </si>
  <si>
    <t>"parkový klasicky" (2605,1+130)*1,05</t>
  </si>
  <si>
    <t>183205112</t>
  </si>
  <si>
    <t>Založení záhonu v rovině a svahu do 1:5 zemina tř 3</t>
  </si>
  <si>
    <t>1234938346</t>
  </si>
  <si>
    <t>"keřových a předzehrádky" 247+290,1</t>
  </si>
  <si>
    <t>183403132</t>
  </si>
  <si>
    <t>Obdělání půdy rytím zemina tř 3 v rovině a svahu do 1:5</t>
  </si>
  <si>
    <t>-1444635179</t>
  </si>
  <si>
    <t xml:space="preserve">"nově založené záhony"  247+290,1</t>
  </si>
  <si>
    <t>183101321</t>
  </si>
  <si>
    <t>Jamky pro výsadbu s výměnou 100 % půdy zeminy tř 1 až 4 objem do 1 m3 v rovině a svahu do 1:5</t>
  </si>
  <si>
    <t>-679605840</t>
  </si>
  <si>
    <t>" pro listnaté stromy v.s.18-20" 5</t>
  </si>
  <si>
    <t>"pro listnaté stromy v.s.14-16" 12</t>
  </si>
  <si>
    <t>183101113</t>
  </si>
  <si>
    <t>Hloubení jamek bez výměny půdy zeminy tř 1 až 4 objem do 0,05 m3 v rovině a svahu do 1:5</t>
  </si>
  <si>
    <t>117923923</t>
  </si>
  <si>
    <t>"keře listnaté, jehličnaté" 580+537</t>
  </si>
  <si>
    <t>184102111</t>
  </si>
  <si>
    <t>Výsadba dřeviny s balem D do 0,2 m do jamky se zalitím v rovině a svahu do 1:5</t>
  </si>
  <si>
    <t>-767450365</t>
  </si>
  <si>
    <t>184102116</t>
  </si>
  <si>
    <t>Výsadba dřeviny s balem D do 0,8 m do jamky se zalitím v rovině a svahu do 1:5</t>
  </si>
  <si>
    <t>-442946358</t>
  </si>
  <si>
    <t>"listnaté stromy" 12+5</t>
  </si>
  <si>
    <t>20</t>
  </si>
  <si>
    <t>184215133</t>
  </si>
  <si>
    <t>Ukotvení kmene dřevin třemi kůly D do 0,1 m délky do 3 m</t>
  </si>
  <si>
    <t>-747750197</t>
  </si>
  <si>
    <t>"dle technické zprávy a výkresu "</t>
  </si>
  <si>
    <t>"včetně uchycení příček a úvazků"</t>
  </si>
  <si>
    <t>184215422</t>
  </si>
  <si>
    <t>Zhotovení závlahové mísy dřevin D do 1,0 m na svahu do 1:2</t>
  </si>
  <si>
    <t>-276110234</t>
  </si>
  <si>
    <t>"dle standardu AOKP a textové zprávy"</t>
  </si>
  <si>
    <t>"stromy listnaté" 12+5</t>
  </si>
  <si>
    <t>22</t>
  </si>
  <si>
    <t>184802111</t>
  </si>
  <si>
    <t>Chemické odplevelení před založením kultury nad 20 m2 postřikem na široko v rovině a svahu do 1:5</t>
  </si>
  <si>
    <t>-1006437845</t>
  </si>
  <si>
    <t>"trávníky 2x" (2601+130)*2</t>
  </si>
  <si>
    <t xml:space="preserve">"nově založené záhony 2x"  (290,1+247)*2</t>
  </si>
  <si>
    <t>23</t>
  </si>
  <si>
    <t>184911421</t>
  </si>
  <si>
    <t>Mulčování rostlin kůrou tl. do 0,1 m v rovině a svahu do 1:5</t>
  </si>
  <si>
    <t>1593003117</t>
  </si>
  <si>
    <t>"dle výkresů a textové zprávy"</t>
  </si>
  <si>
    <t>"stromy" 3,14*0,5*1*17</t>
  </si>
  <si>
    <t>"keřové záhony s kůrou" (247+290,1)*1,03</t>
  </si>
  <si>
    <t>24</t>
  </si>
  <si>
    <t>185803211</t>
  </si>
  <si>
    <t>Uválcování trávníku v rovině a svahu do 1:5</t>
  </si>
  <si>
    <t>-193731168</t>
  </si>
  <si>
    <t>25</t>
  </si>
  <si>
    <t>185804311</t>
  </si>
  <si>
    <t>Zalití rostlin vodou plocha do 20 m2, 4x</t>
  </si>
  <si>
    <t>-1368270135</t>
  </si>
  <si>
    <t>"stromy" 17*0,1*4</t>
  </si>
  <si>
    <t>"keře v záhonech" (580+537)*0,01*4</t>
  </si>
  <si>
    <t>26</t>
  </si>
  <si>
    <t>185804312</t>
  </si>
  <si>
    <t>Zalití rostlin vodou plocha přes 20 m2 8krát</t>
  </si>
  <si>
    <t>321820932</t>
  </si>
  <si>
    <t>"TRÁVNÍK" (2605,1+130)*0,01*8</t>
  </si>
  <si>
    <t>27</t>
  </si>
  <si>
    <t>185851121</t>
  </si>
  <si>
    <t>Dovoz vody pro zálivku rostlin za vzdálenost do 1000 m</t>
  </si>
  <si>
    <t>-1731124304</t>
  </si>
  <si>
    <t>51,48+218,808</t>
  </si>
  <si>
    <t>28</t>
  </si>
  <si>
    <t>26vl</t>
  </si>
  <si>
    <t>Ochrana kmene aplikovaná nátěrem na kmen v rovině a svahu do 1:5</t>
  </si>
  <si>
    <t>VLASTNÍ</t>
  </si>
  <si>
    <t>-813844376</t>
  </si>
  <si>
    <t>"plocha kmene 18-20, 14-16" 0,50*17*1,03</t>
  </si>
  <si>
    <t>29</t>
  </si>
  <si>
    <t>vl-dosetí</t>
  </si>
  <si>
    <t>Dosetí trávníku trávníku po výsadbě a sečení</t>
  </si>
  <si>
    <t>1138970278</t>
  </si>
  <si>
    <t>Materiál</t>
  </si>
  <si>
    <t>30</t>
  </si>
  <si>
    <t>M</t>
  </si>
  <si>
    <t>00572410</t>
  </si>
  <si>
    <t>osivo směs travní parková</t>
  </si>
  <si>
    <t>kg</t>
  </si>
  <si>
    <t>2142327245</t>
  </si>
  <si>
    <t>"plocha trávníku" (260,1+130)*0,035</t>
  </si>
  <si>
    <t>31</t>
  </si>
  <si>
    <t>60591257</t>
  </si>
  <si>
    <t>kůl vyvazovací dřevěný impregnovaný D 8cm dl 3m</t>
  </si>
  <si>
    <t>-153938704</t>
  </si>
  <si>
    <t>"listnaté stromy" 17*3*1,03</t>
  </si>
  <si>
    <t>32</t>
  </si>
  <si>
    <t>10371500</t>
  </si>
  <si>
    <t>substrát pro trávníky VL</t>
  </si>
  <si>
    <t>-1946389568</t>
  </si>
  <si>
    <t>"parkový trávník" (2605,1+130)*0,05*1,03</t>
  </si>
  <si>
    <t>33</t>
  </si>
  <si>
    <t>08211321</t>
  </si>
  <si>
    <t>voda pitná pro ostatní odběratele</t>
  </si>
  <si>
    <t>-1164779591</t>
  </si>
  <si>
    <t>34</t>
  </si>
  <si>
    <t>10391100</t>
  </si>
  <si>
    <t>kůra mulčovací VL</t>
  </si>
  <si>
    <t>-1100608104</t>
  </si>
  <si>
    <t>"stromy solitérně vysazované" 17*3,14*0,5*1*0,1*1,03</t>
  </si>
  <si>
    <t>"záhony s keři a popínavkami" (247+290,2)*0,1*1,03</t>
  </si>
  <si>
    <t>35</t>
  </si>
  <si>
    <t>10321100</t>
  </si>
  <si>
    <t>zahradní substrát pro výsadbu VL</t>
  </si>
  <si>
    <t>-756642597</t>
  </si>
  <si>
    <t>"specifikace dle textové zprávy"</t>
  </si>
  <si>
    <t>"včetně hydrogelu"</t>
  </si>
  <si>
    <t>"záhony keřů 50%" (290,2+247)*0,15*0,3*1,03</t>
  </si>
  <si>
    <t>"stromy" 0,75*17*1,03</t>
  </si>
  <si>
    <t>36</t>
  </si>
  <si>
    <t>618vl 26a</t>
  </si>
  <si>
    <t xml:space="preserve">ochranný nátěr na kmeny </t>
  </si>
  <si>
    <t>1359672072</t>
  </si>
  <si>
    <t>"počet stromů/kg nátěru/koeficient ztráty"</t>
  </si>
  <si>
    <t>17*0,50*1,03</t>
  </si>
  <si>
    <t>37</t>
  </si>
  <si>
    <t>1-hnojivo-tab-s</t>
  </si>
  <si>
    <t>D+M tabletové dlouhodobé hnojivo 10g</t>
  </si>
  <si>
    <t>tab</t>
  </si>
  <si>
    <t>1510119586</t>
  </si>
  <si>
    <t>"dle. technické zprávy a výkresu"</t>
  </si>
  <si>
    <t xml:space="preserve">"stromy balové"  17*10</t>
  </si>
  <si>
    <t>"keře" (580+537)*3</t>
  </si>
  <si>
    <t>38</t>
  </si>
  <si>
    <t>OBR</t>
  </si>
  <si>
    <t>Odpíchnutí obrub s obrubou</t>
  </si>
  <si>
    <t>m</t>
  </si>
  <si>
    <t>-832338277</t>
  </si>
  <si>
    <t>"okraje" 31,1</t>
  </si>
  <si>
    <t>39</t>
  </si>
  <si>
    <t>25234001</t>
  </si>
  <si>
    <t>herbicid totální systémový neselektivní</t>
  </si>
  <si>
    <t>litr</t>
  </si>
  <si>
    <t>249350485</t>
  </si>
  <si>
    <t>"trávník 2x" (2605,1+130)*2*0,001</t>
  </si>
  <si>
    <t>"nově založené záhony 2x" (247+290,2)*2*0,001</t>
  </si>
  <si>
    <t>40</t>
  </si>
  <si>
    <t>vl-folie</t>
  </si>
  <si>
    <t>Separační proti prokořeňující fólie ke stromům</t>
  </si>
  <si>
    <t>702682838</t>
  </si>
  <si>
    <t>5*1,3</t>
  </si>
  <si>
    <t>Výsadbový materiál - stromy-vč.dopravy</t>
  </si>
  <si>
    <t>41</t>
  </si>
  <si>
    <t>sl1</t>
  </si>
  <si>
    <t>Betula pendula' o.k.114-16, tř.1 s balem pr.40cm zpevněným pletiven, nasazení koruny 220cm, 2-3x přesazované</t>
  </si>
  <si>
    <t>ks</t>
  </si>
  <si>
    <t>-272880858</t>
  </si>
  <si>
    <t>"specifikace dle technické zprávy" 12</t>
  </si>
  <si>
    <t>42</t>
  </si>
  <si>
    <t>sl2</t>
  </si>
  <si>
    <t>Platanus x acerifolia o.k.18-20, tř.1 s balem pr.80cm zpevněným pletiven, nasazení koruny 220cm, 3-4x přesazované</t>
  </si>
  <si>
    <t>303547360</t>
  </si>
  <si>
    <t>"specifikace dle technické zprávy" 5</t>
  </si>
  <si>
    <t>43</t>
  </si>
  <si>
    <t>k1</t>
  </si>
  <si>
    <t>Caryopteris x clandonensis'Kew Blue' v.s.20-30, K2l, 5 výhonů, 1jakost tř., kontejnerovaný</t>
  </si>
  <si>
    <t>-631906525</t>
  </si>
  <si>
    <t>"specifikace dle technické zprávy" 65</t>
  </si>
  <si>
    <t>44</t>
  </si>
  <si>
    <t>k2</t>
  </si>
  <si>
    <t xml:space="preserve">Deutzia gracilis  v.s.20-30 K1,5l, 5 výhonů, 1jakost tř., kontejnerovaný</t>
  </si>
  <si>
    <t>1266968665</t>
  </si>
  <si>
    <t>"specifikace dle technické zprávy" 147</t>
  </si>
  <si>
    <t>45</t>
  </si>
  <si>
    <t>k3</t>
  </si>
  <si>
    <t>Spiraea japonica v.s.20-30, K1,5l, 5 výhonů, 1jakost tř., kontejnerovaný</t>
  </si>
  <si>
    <t>1749541868</t>
  </si>
  <si>
    <t>"specifikace dle technické zprávy" 102</t>
  </si>
  <si>
    <t>46</t>
  </si>
  <si>
    <t>k4</t>
  </si>
  <si>
    <t>Hypericum calycinum v.s.20-30, K1,5l, 5 výhonů, 1jakost tř., kontejnerovaný</t>
  </si>
  <si>
    <t>-1714132433</t>
  </si>
  <si>
    <t>"specifikace dle technické zprávy" 72</t>
  </si>
  <si>
    <t>47</t>
  </si>
  <si>
    <t>k5</t>
  </si>
  <si>
    <t>Microbiota decussata v.s.20-30, K1,5l, 5 výhonů, 1jakost tř., kontejnerovaný</t>
  </si>
  <si>
    <t>-27070920</t>
  </si>
  <si>
    <t>"specifikace dle technické zprávy" 537</t>
  </si>
  <si>
    <t>48</t>
  </si>
  <si>
    <t>k6</t>
  </si>
  <si>
    <t>Ribez sanquineum'King Edavard' v.s.40-60, K2l, 5 výhonů, 1jakost tř., kontejnerovaný</t>
  </si>
  <si>
    <t>-857715472</t>
  </si>
  <si>
    <t>"specifikace dle technické zprávy" 194</t>
  </si>
  <si>
    <t>49</t>
  </si>
  <si>
    <t>559177812</t>
  </si>
  <si>
    <t xml:space="preserve">03 - Následná péče  5let po výsadbě</t>
  </si>
  <si>
    <t xml:space="preserve">    1 - 1. ROK PO REALIZACI</t>
  </si>
  <si>
    <t xml:space="preserve">    2 - 2. ROK PO REALIZACI</t>
  </si>
  <si>
    <t xml:space="preserve">    3 - 3. ROK PO REALIZACI</t>
  </si>
  <si>
    <t xml:space="preserve">    4 - 4. ROK PO VÝSADBĚ</t>
  </si>
  <si>
    <t xml:space="preserve">    5 - 5. ROK PO VÝSADBĚ</t>
  </si>
  <si>
    <t>1. ROK PO REALIZACI</t>
  </si>
  <si>
    <t>1-péče-keře</t>
  </si>
  <si>
    <t>Rozvojová péče o vysazené keře 1.rok po výsadbě, komplet dle popisu v technické zprávě</t>
  </si>
  <si>
    <t>1384190152</t>
  </si>
  <si>
    <t>"položka obsahu práci i materiál potřebný k údržbě"</t>
  </si>
  <si>
    <t>"v rámci údržby bude probíhat i výměna suchých sazenic"</t>
  </si>
  <si>
    <t>"podzimní nátěr proti okusu zvěře"</t>
  </si>
  <si>
    <t xml:space="preserve">"2x ročně odplevelení - řádné, pokud dojde k zárustu do 1měsíce musí se špatné odplevelení opakovat" </t>
  </si>
  <si>
    <t>"postřik protiškůdcům a chorobám v případě potřeby"</t>
  </si>
  <si>
    <t>"1x jarní výchovný řez"</t>
  </si>
  <si>
    <t>"1x ročně odstranění suchých částí"</t>
  </si>
  <si>
    <t>"přihnojení"</t>
  </si>
  <si>
    <t>"doplnění mulče"</t>
  </si>
  <si>
    <t>"keře a popínavky" 580+537</t>
  </si>
  <si>
    <t>1-péče-stromy</t>
  </si>
  <si>
    <t>Rozvojová a záruční péče o vysazené stromy 1. rok po realizaci, komplet dle popisu v technické zprávě</t>
  </si>
  <si>
    <t>1711849010</t>
  </si>
  <si>
    <t>"1x ročně doplnění mulče"</t>
  </si>
  <si>
    <t>"položka obsahuje práci i materiál potřebný k údržbě"</t>
  </si>
  <si>
    <t xml:space="preserve">"2x ročně odplevelení výsadbové mísy- řádné, pokud dojde k zárustu do 1měsíce musí se špatné odplevelení opakovat" </t>
  </si>
  <si>
    <t>"1x ročně opravný řez"</t>
  </si>
  <si>
    <t>"1x ročně kontrola a oprava kotvení , úvazků"</t>
  </si>
  <si>
    <t>"zálivka v období sucha 6x za sezónu"</t>
  </si>
  <si>
    <t>"jarní přihnojení"</t>
  </si>
  <si>
    <t>"odstranění obrostu na kmínku"</t>
  </si>
  <si>
    <t>RP 03</t>
  </si>
  <si>
    <t>Rozvojová péče u záhonů 1 rok, komplet dle popisu v technické zprávě</t>
  </si>
  <si>
    <t>-162858168</t>
  </si>
  <si>
    <t>"3x odplevelení"</t>
  </si>
  <si>
    <t>"jarní řez, odstranění suchých částí"</t>
  </si>
  <si>
    <t>"jarní přihnojení dlouhodobě rozpustným hnojivem"</t>
  </si>
  <si>
    <t>"v době vzcházení cibulovin se mírně provzdušní - prokopou záhony"</t>
  </si>
  <si>
    <t>"zálivka 5x za rok"</t>
  </si>
  <si>
    <t>"traviny se seřezávají až v jarním období, těsně před vyrašením (mají totiž duté stonky,"</t>
  </si>
  <si>
    <t>"do kterých může zatéct voda a dojít k případnému vymrznutí rostliny), také jsou okrasné"</t>
  </si>
  <si>
    <t>"svým klasem i v zimním období"</t>
  </si>
  <si>
    <t>290,2+247</t>
  </si>
  <si>
    <t>2. ROK PO REALIZACI</t>
  </si>
  <si>
    <t>2-péče-keře</t>
  </si>
  <si>
    <t>Rozvojová péče o vysazené keře 2.rok po výsadbě, komplet dle popisu v technické zprávě</t>
  </si>
  <si>
    <t>-673101641</t>
  </si>
  <si>
    <t>2-péče-stromy</t>
  </si>
  <si>
    <t>Rozvojová a záruční péče o vysazené stromy 2. rok po realizaci, komplet dle popisu v technické zprávě</t>
  </si>
  <si>
    <t>1534426710</t>
  </si>
  <si>
    <t>"zálivka v období sucha 3x za sezónu"</t>
  </si>
  <si>
    <t>RP 03-2</t>
  </si>
  <si>
    <t>Rozvojová péče u záhonů 2. rok, komplet dle popisu v technické zprávě</t>
  </si>
  <si>
    <t>363610467</t>
  </si>
  <si>
    <t>247+290,2</t>
  </si>
  <si>
    <t>3. ROK PO REALIZACI</t>
  </si>
  <si>
    <t>3-péče-keře</t>
  </si>
  <si>
    <t>Rozvojová péče o vysazené keře 3.rok po výsadbě, komplet dle popisu v technické zprávě</t>
  </si>
  <si>
    <t>-673788428</t>
  </si>
  <si>
    <t>3-péče-stromy</t>
  </si>
  <si>
    <t>Rozvojová a záruční péče o vysazené stromy 3. rok po realizaci, komplet dle popisu v technické zprávě</t>
  </si>
  <si>
    <t>-2065343506</t>
  </si>
  <si>
    <t>RP 03-3</t>
  </si>
  <si>
    <t>Rozvojová péče u záhonů 3. rok, komplet dle popisu v technické zprávě</t>
  </si>
  <si>
    <t>-532854001</t>
  </si>
  <si>
    <t>247++290,2</t>
  </si>
  <si>
    <t>4. ROK PO VÝSADBĚ</t>
  </si>
  <si>
    <t>4-péče-stromy</t>
  </si>
  <si>
    <t>Rozvojová a záruční péče o vysazené stromy 4. rok po realizaci, komplet dle popisu v technické zprávě</t>
  </si>
  <si>
    <t>817118396</t>
  </si>
  <si>
    <t>4-péče-keře</t>
  </si>
  <si>
    <t>Rozvojová péče o vysazené keře 4.rok po výsadbě, komplet dle popisu v technické zprávě</t>
  </si>
  <si>
    <t>-1693542984</t>
  </si>
  <si>
    <t>RP 03-4</t>
  </si>
  <si>
    <t>Rozvojová péče u záhonů 4. rok, komplet dle popisu v technické zprávě</t>
  </si>
  <si>
    <t>1999283753</t>
  </si>
  <si>
    <t>5. ROK PO VÝSADBĚ</t>
  </si>
  <si>
    <t>5-péče-keře</t>
  </si>
  <si>
    <t>Rozvojová péče o vysazené keře 5.rok po výsadbě, komplet dle popisu v technické zprávě</t>
  </si>
  <si>
    <t>-110173524</t>
  </si>
  <si>
    <t>5-péče-stromy</t>
  </si>
  <si>
    <t>Rozvojová a záruční péče o vysazené stromy 5. rok po realizaci, komplet dle popisu v technické zprávě</t>
  </si>
  <si>
    <t>-1244762009</t>
  </si>
  <si>
    <t>RP 03-5</t>
  </si>
  <si>
    <t>Rozvojová péče u záhonů 5. rok, komplet dle popisu v technické zprávě</t>
  </si>
  <si>
    <t>271269417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</si>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</sst>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32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2021-19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STAV.ÚP. UL.BŘEZOVÁ - SO 05 SADOVÉ ÚPRAVY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Karviná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3. 11. 2021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Ing. Magda Cigánková Fialová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25.6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>Ing. Magda Cigánková Fialová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Sanační zásahy na dř...'!J30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'01 - Sanační zásahy na dř...'!P84</f>
        <v>0</v>
      </c>
      <c r="AV55" s="121">
        <f>'01 - Sanační zásahy na dř...'!J33</f>
        <v>0</v>
      </c>
      <c r="AW55" s="121">
        <f>'01 - Sanační zásahy na dř...'!J34</f>
        <v>0</v>
      </c>
      <c r="AX55" s="121">
        <f>'01 - Sanační zásahy na dř...'!J35</f>
        <v>0</v>
      </c>
      <c r="AY55" s="121">
        <f>'01 - Sanační zásahy na dř...'!J36</f>
        <v>0</v>
      </c>
      <c r="AZ55" s="121">
        <f>'01 - Sanační zásahy na dř...'!F33</f>
        <v>0</v>
      </c>
      <c r="BA55" s="121">
        <f>'01 - Sanační zásahy na dř...'!F34</f>
        <v>0</v>
      </c>
      <c r="BB55" s="121">
        <f>'01 - Sanační zásahy na dř...'!F35</f>
        <v>0</v>
      </c>
      <c r="BC55" s="121">
        <f>'01 - Sanační zásahy na dř...'!F36</f>
        <v>0</v>
      </c>
      <c r="BD55" s="123">
        <f>'01 - Sanační zásahy na dř...'!F37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16.5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Terénní a sadové úpravy'!J30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v>0</v>
      </c>
      <c r="AT56" s="121">
        <f>ROUND(SUM(AV56:AW56),2)</f>
        <v>0</v>
      </c>
      <c r="AU56" s="122">
        <f>'02 - Terénní a sadové úpravy'!P86</f>
        <v>0</v>
      </c>
      <c r="AV56" s="121">
        <f>'02 - Terénní a sadové úpravy'!J33</f>
        <v>0</v>
      </c>
      <c r="AW56" s="121">
        <f>'02 - Terénní a sadové úpravy'!J34</f>
        <v>0</v>
      </c>
      <c r="AX56" s="121">
        <f>'02 - Terénní a sadové úpravy'!J35</f>
        <v>0</v>
      </c>
      <c r="AY56" s="121">
        <f>'02 - Terénní a sadové úpravy'!J36</f>
        <v>0</v>
      </c>
      <c r="AZ56" s="121">
        <f>'02 - Terénní a sadové úpravy'!F33</f>
        <v>0</v>
      </c>
      <c r="BA56" s="121">
        <f>'02 - Terénní a sadové úpravy'!F34</f>
        <v>0</v>
      </c>
      <c r="BB56" s="121">
        <f>'02 - Terénní a sadové úpravy'!F35</f>
        <v>0</v>
      </c>
      <c r="BC56" s="121">
        <f>'02 - Terénní a sadové úpravy'!F36</f>
        <v>0</v>
      </c>
      <c r="BD56" s="123">
        <f>'02 - Terénní a sadové úpravy'!F37</f>
        <v>0</v>
      </c>
      <c r="BE56" s="7"/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7" customFormat="1" ht="16.5" customHeight="1">
      <c r="A57" s="112" t="s">
        <v>76</v>
      </c>
      <c r="B57" s="113"/>
      <c r="C57" s="114"/>
      <c r="D57" s="115" t="s">
        <v>86</v>
      </c>
      <c r="E57" s="115"/>
      <c r="F57" s="115"/>
      <c r="G57" s="115"/>
      <c r="H57" s="115"/>
      <c r="I57" s="116"/>
      <c r="J57" s="115" t="s">
        <v>87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Následná péče  5let 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79</v>
      </c>
      <c r="AR57" s="119"/>
      <c r="AS57" s="125">
        <v>0</v>
      </c>
      <c r="AT57" s="126">
        <f>ROUND(SUM(AV57:AW57),2)</f>
        <v>0</v>
      </c>
      <c r="AU57" s="127">
        <f>'03 - Následná péče  5let ...'!P85</f>
        <v>0</v>
      </c>
      <c r="AV57" s="126">
        <f>'03 - Následná péče  5let ...'!J33</f>
        <v>0</v>
      </c>
      <c r="AW57" s="126">
        <f>'03 - Následná péče  5let ...'!J34</f>
        <v>0</v>
      </c>
      <c r="AX57" s="126">
        <f>'03 - Následná péče  5let ...'!J35</f>
        <v>0</v>
      </c>
      <c r="AY57" s="126">
        <f>'03 - Následná péče  5let ...'!J36</f>
        <v>0</v>
      </c>
      <c r="AZ57" s="126">
        <f>'03 - Následná péče  5let ...'!F33</f>
        <v>0</v>
      </c>
      <c r="BA57" s="126">
        <f>'03 - Následná péče  5let ...'!F34</f>
        <v>0</v>
      </c>
      <c r="BB57" s="126">
        <f>'03 - Následná péče  5let ...'!F35</f>
        <v>0</v>
      </c>
      <c r="BC57" s="126">
        <f>'03 - Následná péče  5let ...'!F36</f>
        <v>0</v>
      </c>
      <c r="BD57" s="128">
        <f>'03 - Následná péče  5let ...'!F37</f>
        <v>0</v>
      </c>
      <c r="BE57" s="7"/>
      <c r="BT57" s="124" t="s">
        <v>80</v>
      </c>
      <c r="BV57" s="124" t="s">
        <v>74</v>
      </c>
      <c r="BW57" s="124" t="s">
        <v>88</v>
      </c>
      <c r="BX57" s="124" t="s">
        <v>5</v>
      </c>
      <c r="CL57" s="124" t="s">
        <v>19</v>
      </c>
      <c r="CM57" s="124" t="s">
        <v>82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0zGA5lMzOosplC+QpbOqbq62dwgJBr4BDwpLtuuJbhdALkbt+20syGjb4JOYEcEz8xAOxv/Tl9MF/vWYbNYPuA==" hashValue="zTBx8e43rF5szPDRg8q60F6vzsD19nPRtlCWngcm4rmzIdImHrpKx6HvJ6NM1OW4/GtBpFp4TXlCuT9IDlYhCQ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Sanační zásahy na dř...'!C2" display="/"/>
    <hyperlink ref="A56" location="'02 - Terénní a sadové úpravy'!C2" display="/"/>
    <hyperlink ref="A57" location="'03 - Následná péče  5let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STAV.ÚP. UL.BŘEZOVÁ - SO 05 SADOVÉ ÚPRAVY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32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32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33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ROUND((SUM(BE84:BE153)),  2)</f>
        <v>0</v>
      </c>
      <c r="G33" s="39"/>
      <c r="H33" s="39"/>
      <c r="I33" s="149">
        <v>0.20999999999999999</v>
      </c>
      <c r="J33" s="148">
        <f>ROUND(((SUM(BE84:BE153))*I33),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ROUND((SUM(BF84:BF153)),  2)</f>
        <v>0</v>
      </c>
      <c r="G34" s="39"/>
      <c r="H34" s="39"/>
      <c r="I34" s="149">
        <v>0.14999999999999999</v>
      </c>
      <c r="J34" s="148">
        <f>ROUND(((SUM(BF84:BF153))*I34),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ROUND((SUM(BG84:BG153)),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ROUND((SUM(BH84:BH153)),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ROUND((SUM(BI84:BI153)),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STAV.ÚP. UL.BŘEZOVÁ - SO 05 SADOVÉ ÚPRAVY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Sanační zásahy na dřevinách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Karviná</v>
      </c>
      <c r="G52" s="41"/>
      <c r="H52" s="41"/>
      <c r="I52" s="33" t="s">
        <v>23</v>
      </c>
      <c r="J52" s="73" t="str">
        <f>IF(J12="","",J12)</f>
        <v>3. 11. 2021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>Ing. Magda Cigánková Fialová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Ing. Magda Cigánková Fialová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96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97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98</v>
      </c>
      <c r="E62" s="175"/>
      <c r="F62" s="175"/>
      <c r="G62" s="175"/>
      <c r="H62" s="175"/>
      <c r="I62" s="175"/>
      <c r="J62" s="176">
        <f>J97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99</v>
      </c>
      <c r="E63" s="175"/>
      <c r="F63" s="175"/>
      <c r="G63" s="175"/>
      <c r="H63" s="175"/>
      <c r="I63" s="175"/>
      <c r="J63" s="176">
        <f>J124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100</v>
      </c>
      <c r="E64" s="175"/>
      <c r="F64" s="175"/>
      <c r="G64" s="175"/>
      <c r="H64" s="175"/>
      <c r="I64" s="175"/>
      <c r="J64" s="176">
        <f>J152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101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STAV.ÚP. UL.BŘEZOVÁ - SO 05 SADOVÉ ÚPRAVY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90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01 - Sanační zásahy na dřevinách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Karviná</v>
      </c>
      <c r="G78" s="41"/>
      <c r="H78" s="41"/>
      <c r="I78" s="33" t="s">
        <v>23</v>
      </c>
      <c r="J78" s="73" t="str">
        <f>IF(J12="","",J12)</f>
        <v>3. 11. 2021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25</v>
      </c>
      <c r="D80" s="41"/>
      <c r="E80" s="41"/>
      <c r="F80" s="28" t="str">
        <f>E15</f>
        <v xml:space="preserve"> </v>
      </c>
      <c r="G80" s="41"/>
      <c r="H80" s="41"/>
      <c r="I80" s="33" t="s">
        <v>31</v>
      </c>
      <c r="J80" s="37" t="str">
        <f>E21</f>
        <v>Ing. Magda Cigánková Fialová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35</v>
      </c>
      <c r="J81" s="37" t="str">
        <f>E24</f>
        <v>Ing. Magda Cigánková Fialová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102</v>
      </c>
      <c r="D83" s="181" t="s">
        <v>57</v>
      </c>
      <c r="E83" s="181" t="s">
        <v>53</v>
      </c>
      <c r="F83" s="181" t="s">
        <v>54</v>
      </c>
      <c r="G83" s="181" t="s">
        <v>103</v>
      </c>
      <c r="H83" s="181" t="s">
        <v>104</v>
      </c>
      <c r="I83" s="181" t="s">
        <v>105</v>
      </c>
      <c r="J83" s="181" t="s">
        <v>94</v>
      </c>
      <c r="K83" s="182" t="s">
        <v>106</v>
      </c>
      <c r="L83" s="183"/>
      <c r="M83" s="93" t="s">
        <v>19</v>
      </c>
      <c r="N83" s="94" t="s">
        <v>42</v>
      </c>
      <c r="O83" s="94" t="s">
        <v>107</v>
      </c>
      <c r="P83" s="94" t="s">
        <v>108</v>
      </c>
      <c r="Q83" s="94" t="s">
        <v>109</v>
      </c>
      <c r="R83" s="94" t="s">
        <v>110</v>
      </c>
      <c r="S83" s="94" t="s">
        <v>111</v>
      </c>
      <c r="T83" s="95" t="s">
        <v>112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113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0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71</v>
      </c>
      <c r="AU84" s="18" t="s">
        <v>95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71</v>
      </c>
      <c r="E85" s="192" t="s">
        <v>114</v>
      </c>
      <c r="F85" s="192" t="s">
        <v>115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P86+P97+P124+P152</f>
        <v>0</v>
      </c>
      <c r="Q85" s="197"/>
      <c r="R85" s="198">
        <f>R86+R97+R124+R152</f>
        <v>0</v>
      </c>
      <c r="S85" s="197"/>
      <c r="T85" s="199">
        <f>T86+T97+T124+T152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80</v>
      </c>
      <c r="AT85" s="201" t="s">
        <v>71</v>
      </c>
      <c r="AU85" s="201" t="s">
        <v>72</v>
      </c>
      <c r="AY85" s="200" t="s">
        <v>116</v>
      </c>
      <c r="BK85" s="202">
        <f>BK86+BK97+BK124+BK152</f>
        <v>0</v>
      </c>
    </row>
    <row r="86" s="12" customFormat="1" ht="22.8" customHeight="1">
      <c r="A86" s="12"/>
      <c r="B86" s="189"/>
      <c r="C86" s="190"/>
      <c r="D86" s="191" t="s">
        <v>71</v>
      </c>
      <c r="E86" s="203" t="s">
        <v>80</v>
      </c>
      <c r="F86" s="203" t="s">
        <v>117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SUM(P87:P96)</f>
        <v>0</v>
      </c>
      <c r="Q86" s="197"/>
      <c r="R86" s="198">
        <f>SUM(R87:R96)</f>
        <v>0</v>
      </c>
      <c r="S86" s="197"/>
      <c r="T86" s="199">
        <f>SUM(T87:T96)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80</v>
      </c>
      <c r="AT86" s="201" t="s">
        <v>71</v>
      </c>
      <c r="AU86" s="201" t="s">
        <v>80</v>
      </c>
      <c r="AY86" s="200" t="s">
        <v>116</v>
      </c>
      <c r="BK86" s="202">
        <f>SUM(BK87:BK96)</f>
        <v>0</v>
      </c>
    </row>
    <row r="87" s="2" customFormat="1">
      <c r="A87" s="39"/>
      <c r="B87" s="40"/>
      <c r="C87" s="205" t="s">
        <v>80</v>
      </c>
      <c r="D87" s="205" t="s">
        <v>118</v>
      </c>
      <c r="E87" s="206" t="s">
        <v>119</v>
      </c>
      <c r="F87" s="207" t="s">
        <v>120</v>
      </c>
      <c r="G87" s="208" t="s">
        <v>121</v>
      </c>
      <c r="H87" s="209">
        <v>474.62400000000002</v>
      </c>
      <c r="I87" s="210"/>
      <c r="J87" s="211">
        <f>ROUND(I87*H87,2)</f>
        <v>0</v>
      </c>
      <c r="K87" s="207" t="s">
        <v>122</v>
      </c>
      <c r="L87" s="45"/>
      <c r="M87" s="212" t="s">
        <v>19</v>
      </c>
      <c r="N87" s="213" t="s">
        <v>43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123</v>
      </c>
      <c r="AT87" s="216" t="s">
        <v>118</v>
      </c>
      <c r="AU87" s="216" t="s">
        <v>82</v>
      </c>
      <c r="AY87" s="18" t="s">
        <v>116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80</v>
      </c>
      <c r="BK87" s="217">
        <f>ROUND(I87*H87,2)</f>
        <v>0</v>
      </c>
      <c r="BL87" s="18" t="s">
        <v>123</v>
      </c>
      <c r="BM87" s="216" t="s">
        <v>124</v>
      </c>
    </row>
    <row r="88" s="13" customFormat="1">
      <c r="A88" s="13"/>
      <c r="B88" s="218"/>
      <c r="C88" s="219"/>
      <c r="D88" s="220" t="s">
        <v>125</v>
      </c>
      <c r="E88" s="221" t="s">
        <v>19</v>
      </c>
      <c r="F88" s="222" t="s">
        <v>126</v>
      </c>
      <c r="G88" s="219"/>
      <c r="H88" s="223">
        <v>163.358</v>
      </c>
      <c r="I88" s="224"/>
      <c r="J88" s="219"/>
      <c r="K88" s="219"/>
      <c r="L88" s="225"/>
      <c r="M88" s="226"/>
      <c r="N88" s="227"/>
      <c r="O88" s="227"/>
      <c r="P88" s="227"/>
      <c r="Q88" s="227"/>
      <c r="R88" s="227"/>
      <c r="S88" s="227"/>
      <c r="T88" s="228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29" t="s">
        <v>125</v>
      </c>
      <c r="AU88" s="229" t="s">
        <v>82</v>
      </c>
      <c r="AV88" s="13" t="s">
        <v>82</v>
      </c>
      <c r="AW88" s="13" t="s">
        <v>34</v>
      </c>
      <c r="AX88" s="13" t="s">
        <v>72</v>
      </c>
      <c r="AY88" s="229" t="s">
        <v>116</v>
      </c>
    </row>
    <row r="89" s="13" customFormat="1">
      <c r="A89" s="13"/>
      <c r="B89" s="218"/>
      <c r="C89" s="219"/>
      <c r="D89" s="220" t="s">
        <v>125</v>
      </c>
      <c r="E89" s="221" t="s">
        <v>19</v>
      </c>
      <c r="F89" s="222" t="s">
        <v>127</v>
      </c>
      <c r="G89" s="219"/>
      <c r="H89" s="223">
        <v>298.90600000000001</v>
      </c>
      <c r="I89" s="224"/>
      <c r="J89" s="219"/>
      <c r="K89" s="219"/>
      <c r="L89" s="225"/>
      <c r="M89" s="226"/>
      <c r="N89" s="227"/>
      <c r="O89" s="227"/>
      <c r="P89" s="227"/>
      <c r="Q89" s="227"/>
      <c r="R89" s="227"/>
      <c r="S89" s="227"/>
      <c r="T89" s="228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29" t="s">
        <v>125</v>
      </c>
      <c r="AU89" s="229" t="s">
        <v>82</v>
      </c>
      <c r="AV89" s="13" t="s">
        <v>82</v>
      </c>
      <c r="AW89" s="13" t="s">
        <v>34</v>
      </c>
      <c r="AX89" s="13" t="s">
        <v>72</v>
      </c>
      <c r="AY89" s="229" t="s">
        <v>116</v>
      </c>
    </row>
    <row r="90" s="13" customFormat="1">
      <c r="A90" s="13"/>
      <c r="B90" s="218"/>
      <c r="C90" s="219"/>
      <c r="D90" s="220" t="s">
        <v>125</v>
      </c>
      <c r="E90" s="221" t="s">
        <v>19</v>
      </c>
      <c r="F90" s="222" t="s">
        <v>128</v>
      </c>
      <c r="G90" s="219"/>
      <c r="H90" s="223">
        <v>12.359999999999999</v>
      </c>
      <c r="I90" s="224"/>
      <c r="J90" s="219"/>
      <c r="K90" s="219"/>
      <c r="L90" s="225"/>
      <c r="M90" s="226"/>
      <c r="N90" s="227"/>
      <c r="O90" s="227"/>
      <c r="P90" s="227"/>
      <c r="Q90" s="227"/>
      <c r="R90" s="227"/>
      <c r="S90" s="227"/>
      <c r="T90" s="228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9" t="s">
        <v>125</v>
      </c>
      <c r="AU90" s="229" t="s">
        <v>82</v>
      </c>
      <c r="AV90" s="13" t="s">
        <v>82</v>
      </c>
      <c r="AW90" s="13" t="s">
        <v>34</v>
      </c>
      <c r="AX90" s="13" t="s">
        <v>72</v>
      </c>
      <c r="AY90" s="229" t="s">
        <v>116</v>
      </c>
    </row>
    <row r="91" s="14" customFormat="1">
      <c r="A91" s="14"/>
      <c r="B91" s="230"/>
      <c r="C91" s="231"/>
      <c r="D91" s="220" t="s">
        <v>125</v>
      </c>
      <c r="E91" s="232" t="s">
        <v>19</v>
      </c>
      <c r="F91" s="233" t="s">
        <v>129</v>
      </c>
      <c r="G91" s="231"/>
      <c r="H91" s="234">
        <v>474.62400000000002</v>
      </c>
      <c r="I91" s="235"/>
      <c r="J91" s="231"/>
      <c r="K91" s="231"/>
      <c r="L91" s="236"/>
      <c r="M91" s="237"/>
      <c r="N91" s="238"/>
      <c r="O91" s="238"/>
      <c r="P91" s="238"/>
      <c r="Q91" s="238"/>
      <c r="R91" s="238"/>
      <c r="S91" s="238"/>
      <c r="T91" s="239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0" t="s">
        <v>125</v>
      </c>
      <c r="AU91" s="240" t="s">
        <v>82</v>
      </c>
      <c r="AV91" s="14" t="s">
        <v>123</v>
      </c>
      <c r="AW91" s="14" t="s">
        <v>34</v>
      </c>
      <c r="AX91" s="14" t="s">
        <v>80</v>
      </c>
      <c r="AY91" s="240" t="s">
        <v>116</v>
      </c>
    </row>
    <row r="92" s="2" customFormat="1" ht="21.75" customHeight="1">
      <c r="A92" s="39"/>
      <c r="B92" s="40"/>
      <c r="C92" s="205" t="s">
        <v>82</v>
      </c>
      <c r="D92" s="205" t="s">
        <v>118</v>
      </c>
      <c r="E92" s="206" t="s">
        <v>130</v>
      </c>
      <c r="F92" s="207" t="s">
        <v>131</v>
      </c>
      <c r="G92" s="208" t="s">
        <v>121</v>
      </c>
      <c r="H92" s="209">
        <v>474.62400000000002</v>
      </c>
      <c r="I92" s="210"/>
      <c r="J92" s="211">
        <f>ROUND(I92*H92,2)</f>
        <v>0</v>
      </c>
      <c r="K92" s="207" t="s">
        <v>122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123</v>
      </c>
      <c r="AT92" s="216" t="s">
        <v>118</v>
      </c>
      <c r="AU92" s="216" t="s">
        <v>82</v>
      </c>
      <c r="AY92" s="18" t="s">
        <v>116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123</v>
      </c>
      <c r="BM92" s="216" t="s">
        <v>132</v>
      </c>
    </row>
    <row r="93" s="13" customFormat="1">
      <c r="A93" s="13"/>
      <c r="B93" s="218"/>
      <c r="C93" s="219"/>
      <c r="D93" s="220" t="s">
        <v>125</v>
      </c>
      <c r="E93" s="221" t="s">
        <v>19</v>
      </c>
      <c r="F93" s="222" t="s">
        <v>126</v>
      </c>
      <c r="G93" s="219"/>
      <c r="H93" s="223">
        <v>163.358</v>
      </c>
      <c r="I93" s="224"/>
      <c r="J93" s="219"/>
      <c r="K93" s="219"/>
      <c r="L93" s="225"/>
      <c r="M93" s="226"/>
      <c r="N93" s="227"/>
      <c r="O93" s="227"/>
      <c r="P93" s="227"/>
      <c r="Q93" s="227"/>
      <c r="R93" s="227"/>
      <c r="S93" s="227"/>
      <c r="T93" s="22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9" t="s">
        <v>125</v>
      </c>
      <c r="AU93" s="229" t="s">
        <v>82</v>
      </c>
      <c r="AV93" s="13" t="s">
        <v>82</v>
      </c>
      <c r="AW93" s="13" t="s">
        <v>34</v>
      </c>
      <c r="AX93" s="13" t="s">
        <v>72</v>
      </c>
      <c r="AY93" s="229" t="s">
        <v>116</v>
      </c>
    </row>
    <row r="94" s="13" customFormat="1">
      <c r="A94" s="13"/>
      <c r="B94" s="218"/>
      <c r="C94" s="219"/>
      <c r="D94" s="220" t="s">
        <v>125</v>
      </c>
      <c r="E94" s="221" t="s">
        <v>19</v>
      </c>
      <c r="F94" s="222" t="s">
        <v>127</v>
      </c>
      <c r="G94" s="219"/>
      <c r="H94" s="223">
        <v>298.90600000000001</v>
      </c>
      <c r="I94" s="224"/>
      <c r="J94" s="219"/>
      <c r="K94" s="219"/>
      <c r="L94" s="225"/>
      <c r="M94" s="226"/>
      <c r="N94" s="227"/>
      <c r="O94" s="227"/>
      <c r="P94" s="227"/>
      <c r="Q94" s="227"/>
      <c r="R94" s="227"/>
      <c r="S94" s="227"/>
      <c r="T94" s="22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9" t="s">
        <v>125</v>
      </c>
      <c r="AU94" s="229" t="s">
        <v>82</v>
      </c>
      <c r="AV94" s="13" t="s">
        <v>82</v>
      </c>
      <c r="AW94" s="13" t="s">
        <v>34</v>
      </c>
      <c r="AX94" s="13" t="s">
        <v>72</v>
      </c>
      <c r="AY94" s="229" t="s">
        <v>116</v>
      </c>
    </row>
    <row r="95" s="13" customFormat="1">
      <c r="A95" s="13"/>
      <c r="B95" s="218"/>
      <c r="C95" s="219"/>
      <c r="D95" s="220" t="s">
        <v>125</v>
      </c>
      <c r="E95" s="221" t="s">
        <v>19</v>
      </c>
      <c r="F95" s="222" t="s">
        <v>128</v>
      </c>
      <c r="G95" s="219"/>
      <c r="H95" s="223">
        <v>12.359999999999999</v>
      </c>
      <c r="I95" s="224"/>
      <c r="J95" s="219"/>
      <c r="K95" s="219"/>
      <c r="L95" s="225"/>
      <c r="M95" s="226"/>
      <c r="N95" s="227"/>
      <c r="O95" s="227"/>
      <c r="P95" s="227"/>
      <c r="Q95" s="227"/>
      <c r="R95" s="227"/>
      <c r="S95" s="227"/>
      <c r="T95" s="22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9" t="s">
        <v>125</v>
      </c>
      <c r="AU95" s="229" t="s">
        <v>82</v>
      </c>
      <c r="AV95" s="13" t="s">
        <v>82</v>
      </c>
      <c r="AW95" s="13" t="s">
        <v>34</v>
      </c>
      <c r="AX95" s="13" t="s">
        <v>72</v>
      </c>
      <c r="AY95" s="229" t="s">
        <v>116</v>
      </c>
    </row>
    <row r="96" s="14" customFormat="1">
      <c r="A96" s="14"/>
      <c r="B96" s="230"/>
      <c r="C96" s="231"/>
      <c r="D96" s="220" t="s">
        <v>125</v>
      </c>
      <c r="E96" s="232" t="s">
        <v>19</v>
      </c>
      <c r="F96" s="233" t="s">
        <v>129</v>
      </c>
      <c r="G96" s="231"/>
      <c r="H96" s="234">
        <v>474.62400000000002</v>
      </c>
      <c r="I96" s="235"/>
      <c r="J96" s="231"/>
      <c r="K96" s="231"/>
      <c r="L96" s="236"/>
      <c r="M96" s="237"/>
      <c r="N96" s="238"/>
      <c r="O96" s="238"/>
      <c r="P96" s="238"/>
      <c r="Q96" s="238"/>
      <c r="R96" s="238"/>
      <c r="S96" s="238"/>
      <c r="T96" s="239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0" t="s">
        <v>125</v>
      </c>
      <c r="AU96" s="240" t="s">
        <v>82</v>
      </c>
      <c r="AV96" s="14" t="s">
        <v>123</v>
      </c>
      <c r="AW96" s="14" t="s">
        <v>34</v>
      </c>
      <c r="AX96" s="14" t="s">
        <v>80</v>
      </c>
      <c r="AY96" s="240" t="s">
        <v>116</v>
      </c>
    </row>
    <row r="97" s="12" customFormat="1" ht="22.8" customHeight="1">
      <c r="A97" s="12"/>
      <c r="B97" s="189"/>
      <c r="C97" s="190"/>
      <c r="D97" s="191" t="s">
        <v>71</v>
      </c>
      <c r="E97" s="203" t="s">
        <v>83</v>
      </c>
      <c r="F97" s="203" t="s">
        <v>133</v>
      </c>
      <c r="G97" s="190"/>
      <c r="H97" s="190"/>
      <c r="I97" s="193"/>
      <c r="J97" s="204">
        <f>BK97</f>
        <v>0</v>
      </c>
      <c r="K97" s="190"/>
      <c r="L97" s="195"/>
      <c r="M97" s="196"/>
      <c r="N97" s="197"/>
      <c r="O97" s="197"/>
      <c r="P97" s="198">
        <f>SUM(P98:P123)</f>
        <v>0</v>
      </c>
      <c r="Q97" s="197"/>
      <c r="R97" s="198">
        <f>SUM(R98:R123)</f>
        <v>0</v>
      </c>
      <c r="S97" s="197"/>
      <c r="T97" s="199">
        <f>SUM(T98:T123)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0" t="s">
        <v>80</v>
      </c>
      <c r="AT97" s="201" t="s">
        <v>71</v>
      </c>
      <c r="AU97" s="201" t="s">
        <v>80</v>
      </c>
      <c r="AY97" s="200" t="s">
        <v>116</v>
      </c>
      <c r="BK97" s="202">
        <f>SUM(BK98:BK123)</f>
        <v>0</v>
      </c>
    </row>
    <row r="98" s="2" customFormat="1" ht="21.75" customHeight="1">
      <c r="A98" s="39"/>
      <c r="B98" s="40"/>
      <c r="C98" s="205" t="s">
        <v>134</v>
      </c>
      <c r="D98" s="205" t="s">
        <v>118</v>
      </c>
      <c r="E98" s="206" t="s">
        <v>135</v>
      </c>
      <c r="F98" s="207" t="s">
        <v>136</v>
      </c>
      <c r="G98" s="208" t="s">
        <v>137</v>
      </c>
      <c r="H98" s="209">
        <v>4</v>
      </c>
      <c r="I98" s="210"/>
      <c r="J98" s="211">
        <f>ROUND(I98*H98,2)</f>
        <v>0</v>
      </c>
      <c r="K98" s="207" t="s">
        <v>122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123</v>
      </c>
      <c r="AT98" s="216" t="s">
        <v>118</v>
      </c>
      <c r="AU98" s="216" t="s">
        <v>82</v>
      </c>
      <c r="AY98" s="18" t="s">
        <v>116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123</v>
      </c>
      <c r="BM98" s="216" t="s">
        <v>138</v>
      </c>
    </row>
    <row r="99" s="13" customFormat="1">
      <c r="A99" s="13"/>
      <c r="B99" s="218"/>
      <c r="C99" s="219"/>
      <c r="D99" s="220" t="s">
        <v>125</v>
      </c>
      <c r="E99" s="221" t="s">
        <v>19</v>
      </c>
      <c r="F99" s="222" t="s">
        <v>139</v>
      </c>
      <c r="G99" s="219"/>
      <c r="H99" s="223">
        <v>4</v>
      </c>
      <c r="I99" s="224"/>
      <c r="J99" s="219"/>
      <c r="K99" s="219"/>
      <c r="L99" s="225"/>
      <c r="M99" s="226"/>
      <c r="N99" s="227"/>
      <c r="O99" s="227"/>
      <c r="P99" s="227"/>
      <c r="Q99" s="227"/>
      <c r="R99" s="227"/>
      <c r="S99" s="227"/>
      <c r="T99" s="22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9" t="s">
        <v>125</v>
      </c>
      <c r="AU99" s="229" t="s">
        <v>82</v>
      </c>
      <c r="AV99" s="13" t="s">
        <v>82</v>
      </c>
      <c r="AW99" s="13" t="s">
        <v>34</v>
      </c>
      <c r="AX99" s="13" t="s">
        <v>72</v>
      </c>
      <c r="AY99" s="229" t="s">
        <v>116</v>
      </c>
    </row>
    <row r="100" s="14" customFormat="1">
      <c r="A100" s="14"/>
      <c r="B100" s="230"/>
      <c r="C100" s="231"/>
      <c r="D100" s="220" t="s">
        <v>125</v>
      </c>
      <c r="E100" s="232" t="s">
        <v>19</v>
      </c>
      <c r="F100" s="233" t="s">
        <v>129</v>
      </c>
      <c r="G100" s="231"/>
      <c r="H100" s="234">
        <v>4</v>
      </c>
      <c r="I100" s="235"/>
      <c r="J100" s="231"/>
      <c r="K100" s="231"/>
      <c r="L100" s="236"/>
      <c r="M100" s="237"/>
      <c r="N100" s="238"/>
      <c r="O100" s="238"/>
      <c r="P100" s="238"/>
      <c r="Q100" s="238"/>
      <c r="R100" s="238"/>
      <c r="S100" s="238"/>
      <c r="T100" s="239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0" t="s">
        <v>125</v>
      </c>
      <c r="AU100" s="240" t="s">
        <v>82</v>
      </c>
      <c r="AV100" s="14" t="s">
        <v>123</v>
      </c>
      <c r="AW100" s="14" t="s">
        <v>34</v>
      </c>
      <c r="AX100" s="14" t="s">
        <v>80</v>
      </c>
      <c r="AY100" s="240" t="s">
        <v>116</v>
      </c>
    </row>
    <row r="101" s="2" customFormat="1" ht="21.75" customHeight="1">
      <c r="A101" s="39"/>
      <c r="B101" s="40"/>
      <c r="C101" s="205" t="s">
        <v>123</v>
      </c>
      <c r="D101" s="205" t="s">
        <v>118</v>
      </c>
      <c r="E101" s="206" t="s">
        <v>140</v>
      </c>
      <c r="F101" s="207" t="s">
        <v>141</v>
      </c>
      <c r="G101" s="208" t="s">
        <v>137</v>
      </c>
      <c r="H101" s="209">
        <v>3</v>
      </c>
      <c r="I101" s="210"/>
      <c r="J101" s="211">
        <f>ROUND(I101*H101,2)</f>
        <v>0</v>
      </c>
      <c r="K101" s="207" t="s">
        <v>122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123</v>
      </c>
      <c r="AT101" s="216" t="s">
        <v>118</v>
      </c>
      <c r="AU101" s="216" t="s">
        <v>82</v>
      </c>
      <c r="AY101" s="18" t="s">
        <v>116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123</v>
      </c>
      <c r="BM101" s="216" t="s">
        <v>142</v>
      </c>
    </row>
    <row r="102" s="13" customFormat="1">
      <c r="A102" s="13"/>
      <c r="B102" s="218"/>
      <c r="C102" s="219"/>
      <c r="D102" s="220" t="s">
        <v>125</v>
      </c>
      <c r="E102" s="221" t="s">
        <v>19</v>
      </c>
      <c r="F102" s="222" t="s">
        <v>143</v>
      </c>
      <c r="G102" s="219"/>
      <c r="H102" s="223">
        <v>3</v>
      </c>
      <c r="I102" s="224"/>
      <c r="J102" s="219"/>
      <c r="K102" s="219"/>
      <c r="L102" s="225"/>
      <c r="M102" s="226"/>
      <c r="N102" s="227"/>
      <c r="O102" s="227"/>
      <c r="P102" s="227"/>
      <c r="Q102" s="227"/>
      <c r="R102" s="227"/>
      <c r="S102" s="227"/>
      <c r="T102" s="22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9" t="s">
        <v>125</v>
      </c>
      <c r="AU102" s="229" t="s">
        <v>82</v>
      </c>
      <c r="AV102" s="13" t="s">
        <v>82</v>
      </c>
      <c r="AW102" s="13" t="s">
        <v>34</v>
      </c>
      <c r="AX102" s="13" t="s">
        <v>72</v>
      </c>
      <c r="AY102" s="229" t="s">
        <v>116</v>
      </c>
    </row>
    <row r="103" s="14" customFormat="1">
      <c r="A103" s="14"/>
      <c r="B103" s="230"/>
      <c r="C103" s="231"/>
      <c r="D103" s="220" t="s">
        <v>125</v>
      </c>
      <c r="E103" s="232" t="s">
        <v>19</v>
      </c>
      <c r="F103" s="233" t="s">
        <v>129</v>
      </c>
      <c r="G103" s="231"/>
      <c r="H103" s="234">
        <v>3</v>
      </c>
      <c r="I103" s="235"/>
      <c r="J103" s="231"/>
      <c r="K103" s="231"/>
      <c r="L103" s="236"/>
      <c r="M103" s="237"/>
      <c r="N103" s="238"/>
      <c r="O103" s="238"/>
      <c r="P103" s="238"/>
      <c r="Q103" s="238"/>
      <c r="R103" s="238"/>
      <c r="S103" s="238"/>
      <c r="T103" s="23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0" t="s">
        <v>125</v>
      </c>
      <c r="AU103" s="240" t="s">
        <v>82</v>
      </c>
      <c r="AV103" s="14" t="s">
        <v>123</v>
      </c>
      <c r="AW103" s="14" t="s">
        <v>34</v>
      </c>
      <c r="AX103" s="14" t="s">
        <v>80</v>
      </c>
      <c r="AY103" s="240" t="s">
        <v>116</v>
      </c>
    </row>
    <row r="104" s="2" customFormat="1" ht="21.75" customHeight="1">
      <c r="A104" s="39"/>
      <c r="B104" s="40"/>
      <c r="C104" s="205" t="s">
        <v>144</v>
      </c>
      <c r="D104" s="205" t="s">
        <v>118</v>
      </c>
      <c r="E104" s="206" t="s">
        <v>145</v>
      </c>
      <c r="F104" s="207" t="s">
        <v>146</v>
      </c>
      <c r="G104" s="208" t="s">
        <v>137</v>
      </c>
      <c r="H104" s="209">
        <v>6</v>
      </c>
      <c r="I104" s="210"/>
      <c r="J104" s="211">
        <f>ROUND(I104*H104,2)</f>
        <v>0</v>
      </c>
      <c r="K104" s="207" t="s">
        <v>122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123</v>
      </c>
      <c r="AT104" s="216" t="s">
        <v>118</v>
      </c>
      <c r="AU104" s="216" t="s">
        <v>82</v>
      </c>
      <c r="AY104" s="18" t="s">
        <v>116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123</v>
      </c>
      <c r="BM104" s="216" t="s">
        <v>147</v>
      </c>
    </row>
    <row r="105" s="13" customFormat="1">
      <c r="A105" s="13"/>
      <c r="B105" s="218"/>
      <c r="C105" s="219"/>
      <c r="D105" s="220" t="s">
        <v>125</v>
      </c>
      <c r="E105" s="221" t="s">
        <v>19</v>
      </c>
      <c r="F105" s="222" t="s">
        <v>148</v>
      </c>
      <c r="G105" s="219"/>
      <c r="H105" s="223">
        <v>6</v>
      </c>
      <c r="I105" s="224"/>
      <c r="J105" s="219"/>
      <c r="K105" s="219"/>
      <c r="L105" s="225"/>
      <c r="M105" s="226"/>
      <c r="N105" s="227"/>
      <c r="O105" s="227"/>
      <c r="P105" s="227"/>
      <c r="Q105" s="227"/>
      <c r="R105" s="227"/>
      <c r="S105" s="227"/>
      <c r="T105" s="22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9" t="s">
        <v>125</v>
      </c>
      <c r="AU105" s="229" t="s">
        <v>82</v>
      </c>
      <c r="AV105" s="13" t="s">
        <v>82</v>
      </c>
      <c r="AW105" s="13" t="s">
        <v>34</v>
      </c>
      <c r="AX105" s="13" t="s">
        <v>72</v>
      </c>
      <c r="AY105" s="229" t="s">
        <v>116</v>
      </c>
    </row>
    <row r="106" s="14" customFormat="1">
      <c r="A106" s="14"/>
      <c r="B106" s="230"/>
      <c r="C106" s="231"/>
      <c r="D106" s="220" t="s">
        <v>125</v>
      </c>
      <c r="E106" s="232" t="s">
        <v>19</v>
      </c>
      <c r="F106" s="233" t="s">
        <v>129</v>
      </c>
      <c r="G106" s="231"/>
      <c r="H106" s="234">
        <v>6</v>
      </c>
      <c r="I106" s="235"/>
      <c r="J106" s="231"/>
      <c r="K106" s="231"/>
      <c r="L106" s="236"/>
      <c r="M106" s="237"/>
      <c r="N106" s="238"/>
      <c r="O106" s="238"/>
      <c r="P106" s="238"/>
      <c r="Q106" s="238"/>
      <c r="R106" s="238"/>
      <c r="S106" s="238"/>
      <c r="T106" s="23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0" t="s">
        <v>125</v>
      </c>
      <c r="AU106" s="240" t="s">
        <v>82</v>
      </c>
      <c r="AV106" s="14" t="s">
        <v>123</v>
      </c>
      <c r="AW106" s="14" t="s">
        <v>34</v>
      </c>
      <c r="AX106" s="14" t="s">
        <v>80</v>
      </c>
      <c r="AY106" s="240" t="s">
        <v>116</v>
      </c>
    </row>
    <row r="107" s="2" customFormat="1">
      <c r="A107" s="39"/>
      <c r="B107" s="40"/>
      <c r="C107" s="205" t="s">
        <v>149</v>
      </c>
      <c r="D107" s="205" t="s">
        <v>118</v>
      </c>
      <c r="E107" s="206" t="s">
        <v>150</v>
      </c>
      <c r="F107" s="207" t="s">
        <v>151</v>
      </c>
      <c r="G107" s="208" t="s">
        <v>137</v>
      </c>
      <c r="H107" s="209">
        <v>2</v>
      </c>
      <c r="I107" s="210"/>
      <c r="J107" s="211">
        <f>ROUND(I107*H107,2)</f>
        <v>0</v>
      </c>
      <c r="K107" s="207" t="s">
        <v>122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123</v>
      </c>
      <c r="AT107" s="216" t="s">
        <v>118</v>
      </c>
      <c r="AU107" s="216" t="s">
        <v>82</v>
      </c>
      <c r="AY107" s="18" t="s">
        <v>116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123</v>
      </c>
      <c r="BM107" s="216" t="s">
        <v>152</v>
      </c>
    </row>
    <row r="108" s="13" customFormat="1">
      <c r="A108" s="13"/>
      <c r="B108" s="218"/>
      <c r="C108" s="219"/>
      <c r="D108" s="220" t="s">
        <v>125</v>
      </c>
      <c r="E108" s="221" t="s">
        <v>19</v>
      </c>
      <c r="F108" s="222" t="s">
        <v>153</v>
      </c>
      <c r="G108" s="219"/>
      <c r="H108" s="223">
        <v>2</v>
      </c>
      <c r="I108" s="224"/>
      <c r="J108" s="219"/>
      <c r="K108" s="219"/>
      <c r="L108" s="225"/>
      <c r="M108" s="226"/>
      <c r="N108" s="227"/>
      <c r="O108" s="227"/>
      <c r="P108" s="227"/>
      <c r="Q108" s="227"/>
      <c r="R108" s="227"/>
      <c r="S108" s="227"/>
      <c r="T108" s="22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9" t="s">
        <v>125</v>
      </c>
      <c r="AU108" s="229" t="s">
        <v>82</v>
      </c>
      <c r="AV108" s="13" t="s">
        <v>82</v>
      </c>
      <c r="AW108" s="13" t="s">
        <v>34</v>
      </c>
      <c r="AX108" s="13" t="s">
        <v>72</v>
      </c>
      <c r="AY108" s="229" t="s">
        <v>116</v>
      </c>
    </row>
    <row r="109" s="14" customFormat="1">
      <c r="A109" s="14"/>
      <c r="B109" s="230"/>
      <c r="C109" s="231"/>
      <c r="D109" s="220" t="s">
        <v>125</v>
      </c>
      <c r="E109" s="232" t="s">
        <v>19</v>
      </c>
      <c r="F109" s="233" t="s">
        <v>129</v>
      </c>
      <c r="G109" s="231"/>
      <c r="H109" s="234">
        <v>2</v>
      </c>
      <c r="I109" s="235"/>
      <c r="J109" s="231"/>
      <c r="K109" s="231"/>
      <c r="L109" s="236"/>
      <c r="M109" s="237"/>
      <c r="N109" s="238"/>
      <c r="O109" s="238"/>
      <c r="P109" s="238"/>
      <c r="Q109" s="238"/>
      <c r="R109" s="238"/>
      <c r="S109" s="238"/>
      <c r="T109" s="23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0" t="s">
        <v>125</v>
      </c>
      <c r="AU109" s="240" t="s">
        <v>82</v>
      </c>
      <c r="AV109" s="14" t="s">
        <v>123</v>
      </c>
      <c r="AW109" s="14" t="s">
        <v>34</v>
      </c>
      <c r="AX109" s="14" t="s">
        <v>80</v>
      </c>
      <c r="AY109" s="240" t="s">
        <v>116</v>
      </c>
    </row>
    <row r="110" s="2" customFormat="1">
      <c r="A110" s="39"/>
      <c r="B110" s="40"/>
      <c r="C110" s="205" t="s">
        <v>154</v>
      </c>
      <c r="D110" s="205" t="s">
        <v>118</v>
      </c>
      <c r="E110" s="206" t="s">
        <v>155</v>
      </c>
      <c r="F110" s="207" t="s">
        <v>156</v>
      </c>
      <c r="G110" s="208" t="s">
        <v>137</v>
      </c>
      <c r="H110" s="209">
        <v>7</v>
      </c>
      <c r="I110" s="210"/>
      <c r="J110" s="211">
        <f>ROUND(I110*H110,2)</f>
        <v>0</v>
      </c>
      <c r="K110" s="207" t="s">
        <v>122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123</v>
      </c>
      <c r="AT110" s="216" t="s">
        <v>118</v>
      </c>
      <c r="AU110" s="216" t="s">
        <v>82</v>
      </c>
      <c r="AY110" s="18" t="s">
        <v>116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123</v>
      </c>
      <c r="BM110" s="216" t="s">
        <v>157</v>
      </c>
    </row>
    <row r="111" s="13" customFormat="1">
      <c r="A111" s="13"/>
      <c r="B111" s="218"/>
      <c r="C111" s="219"/>
      <c r="D111" s="220" t="s">
        <v>125</v>
      </c>
      <c r="E111" s="221" t="s">
        <v>19</v>
      </c>
      <c r="F111" s="222" t="s">
        <v>158</v>
      </c>
      <c r="G111" s="219"/>
      <c r="H111" s="223">
        <v>7</v>
      </c>
      <c r="I111" s="224"/>
      <c r="J111" s="219"/>
      <c r="K111" s="219"/>
      <c r="L111" s="225"/>
      <c r="M111" s="226"/>
      <c r="N111" s="227"/>
      <c r="O111" s="227"/>
      <c r="P111" s="227"/>
      <c r="Q111" s="227"/>
      <c r="R111" s="227"/>
      <c r="S111" s="227"/>
      <c r="T111" s="22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9" t="s">
        <v>125</v>
      </c>
      <c r="AU111" s="229" t="s">
        <v>82</v>
      </c>
      <c r="AV111" s="13" t="s">
        <v>82</v>
      </c>
      <c r="AW111" s="13" t="s">
        <v>34</v>
      </c>
      <c r="AX111" s="13" t="s">
        <v>72</v>
      </c>
      <c r="AY111" s="229" t="s">
        <v>116</v>
      </c>
    </row>
    <row r="112" s="14" customFormat="1">
      <c r="A112" s="14"/>
      <c r="B112" s="230"/>
      <c r="C112" s="231"/>
      <c r="D112" s="220" t="s">
        <v>125</v>
      </c>
      <c r="E112" s="232" t="s">
        <v>19</v>
      </c>
      <c r="F112" s="233" t="s">
        <v>129</v>
      </c>
      <c r="G112" s="231"/>
      <c r="H112" s="234">
        <v>7</v>
      </c>
      <c r="I112" s="235"/>
      <c r="J112" s="231"/>
      <c r="K112" s="231"/>
      <c r="L112" s="236"/>
      <c r="M112" s="237"/>
      <c r="N112" s="238"/>
      <c r="O112" s="238"/>
      <c r="P112" s="238"/>
      <c r="Q112" s="238"/>
      <c r="R112" s="238"/>
      <c r="S112" s="238"/>
      <c r="T112" s="239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0" t="s">
        <v>125</v>
      </c>
      <c r="AU112" s="240" t="s">
        <v>82</v>
      </c>
      <c r="AV112" s="14" t="s">
        <v>123</v>
      </c>
      <c r="AW112" s="14" t="s">
        <v>34</v>
      </c>
      <c r="AX112" s="14" t="s">
        <v>80</v>
      </c>
      <c r="AY112" s="240" t="s">
        <v>116</v>
      </c>
    </row>
    <row r="113" s="2" customFormat="1">
      <c r="A113" s="39"/>
      <c r="B113" s="40"/>
      <c r="C113" s="205" t="s">
        <v>159</v>
      </c>
      <c r="D113" s="205" t="s">
        <v>118</v>
      </c>
      <c r="E113" s="206" t="s">
        <v>160</v>
      </c>
      <c r="F113" s="207" t="s">
        <v>161</v>
      </c>
      <c r="G113" s="208" t="s">
        <v>137</v>
      </c>
      <c r="H113" s="209">
        <v>1</v>
      </c>
      <c r="I113" s="210"/>
      <c r="J113" s="211">
        <f>ROUND(I113*H113,2)</f>
        <v>0</v>
      </c>
      <c r="K113" s="207" t="s">
        <v>122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123</v>
      </c>
      <c r="AT113" s="216" t="s">
        <v>118</v>
      </c>
      <c r="AU113" s="216" t="s">
        <v>82</v>
      </c>
      <c r="AY113" s="18" t="s">
        <v>116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123</v>
      </c>
      <c r="BM113" s="216" t="s">
        <v>162</v>
      </c>
    </row>
    <row r="114" s="13" customFormat="1">
      <c r="A114" s="13"/>
      <c r="B114" s="218"/>
      <c r="C114" s="219"/>
      <c r="D114" s="220" t="s">
        <v>125</v>
      </c>
      <c r="E114" s="221" t="s">
        <v>19</v>
      </c>
      <c r="F114" s="222" t="s">
        <v>163</v>
      </c>
      <c r="G114" s="219"/>
      <c r="H114" s="223">
        <v>1</v>
      </c>
      <c r="I114" s="224"/>
      <c r="J114" s="219"/>
      <c r="K114" s="219"/>
      <c r="L114" s="225"/>
      <c r="M114" s="226"/>
      <c r="N114" s="227"/>
      <c r="O114" s="227"/>
      <c r="P114" s="227"/>
      <c r="Q114" s="227"/>
      <c r="R114" s="227"/>
      <c r="S114" s="227"/>
      <c r="T114" s="22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9" t="s">
        <v>125</v>
      </c>
      <c r="AU114" s="229" t="s">
        <v>82</v>
      </c>
      <c r="AV114" s="13" t="s">
        <v>82</v>
      </c>
      <c r="AW114" s="13" t="s">
        <v>34</v>
      </c>
      <c r="AX114" s="13" t="s">
        <v>72</v>
      </c>
      <c r="AY114" s="229" t="s">
        <v>116</v>
      </c>
    </row>
    <row r="115" s="14" customFormat="1">
      <c r="A115" s="14"/>
      <c r="B115" s="230"/>
      <c r="C115" s="231"/>
      <c r="D115" s="220" t="s">
        <v>125</v>
      </c>
      <c r="E115" s="232" t="s">
        <v>19</v>
      </c>
      <c r="F115" s="233" t="s">
        <v>164</v>
      </c>
      <c r="G115" s="231"/>
      <c r="H115" s="234">
        <v>1</v>
      </c>
      <c r="I115" s="235"/>
      <c r="J115" s="231"/>
      <c r="K115" s="231"/>
      <c r="L115" s="236"/>
      <c r="M115" s="237"/>
      <c r="N115" s="238"/>
      <c r="O115" s="238"/>
      <c r="P115" s="238"/>
      <c r="Q115" s="238"/>
      <c r="R115" s="238"/>
      <c r="S115" s="238"/>
      <c r="T115" s="239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0" t="s">
        <v>125</v>
      </c>
      <c r="AU115" s="240" t="s">
        <v>82</v>
      </c>
      <c r="AV115" s="14" t="s">
        <v>123</v>
      </c>
      <c r="AW115" s="14" t="s">
        <v>34</v>
      </c>
      <c r="AX115" s="14" t="s">
        <v>80</v>
      </c>
      <c r="AY115" s="240" t="s">
        <v>116</v>
      </c>
    </row>
    <row r="116" s="2" customFormat="1" ht="21.75" customHeight="1">
      <c r="A116" s="39"/>
      <c r="B116" s="40"/>
      <c r="C116" s="205" t="s">
        <v>165</v>
      </c>
      <c r="D116" s="205" t="s">
        <v>118</v>
      </c>
      <c r="E116" s="206" t="s">
        <v>166</v>
      </c>
      <c r="F116" s="207" t="s">
        <v>167</v>
      </c>
      <c r="G116" s="208" t="s">
        <v>121</v>
      </c>
      <c r="H116" s="209">
        <v>4.8520000000000003</v>
      </c>
      <c r="I116" s="210"/>
      <c r="J116" s="211">
        <f>ROUND(I116*H116,2)</f>
        <v>0</v>
      </c>
      <c r="K116" s="207" t="s">
        <v>122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123</v>
      </c>
      <c r="AT116" s="216" t="s">
        <v>118</v>
      </c>
      <c r="AU116" s="216" t="s">
        <v>82</v>
      </c>
      <c r="AY116" s="18" t="s">
        <v>116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123</v>
      </c>
      <c r="BM116" s="216" t="s">
        <v>168</v>
      </c>
    </row>
    <row r="117" s="13" customFormat="1">
      <c r="A117" s="13"/>
      <c r="B117" s="218"/>
      <c r="C117" s="219"/>
      <c r="D117" s="220" t="s">
        <v>125</v>
      </c>
      <c r="E117" s="221" t="s">
        <v>19</v>
      </c>
      <c r="F117" s="222" t="s">
        <v>169</v>
      </c>
      <c r="G117" s="219"/>
      <c r="H117" s="223">
        <v>0.126</v>
      </c>
      <c r="I117" s="224"/>
      <c r="J117" s="219"/>
      <c r="K117" s="219"/>
      <c r="L117" s="225"/>
      <c r="M117" s="226"/>
      <c r="N117" s="227"/>
      <c r="O117" s="227"/>
      <c r="P117" s="227"/>
      <c r="Q117" s="227"/>
      <c r="R117" s="227"/>
      <c r="S117" s="227"/>
      <c r="T117" s="22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9" t="s">
        <v>125</v>
      </c>
      <c r="AU117" s="229" t="s">
        <v>82</v>
      </c>
      <c r="AV117" s="13" t="s">
        <v>82</v>
      </c>
      <c r="AW117" s="13" t="s">
        <v>34</v>
      </c>
      <c r="AX117" s="13" t="s">
        <v>72</v>
      </c>
      <c r="AY117" s="229" t="s">
        <v>116</v>
      </c>
    </row>
    <row r="118" s="13" customFormat="1">
      <c r="A118" s="13"/>
      <c r="B118" s="218"/>
      <c r="C118" s="219"/>
      <c r="D118" s="220" t="s">
        <v>125</v>
      </c>
      <c r="E118" s="221" t="s">
        <v>19</v>
      </c>
      <c r="F118" s="222" t="s">
        <v>170</v>
      </c>
      <c r="G118" s="219"/>
      <c r="H118" s="223">
        <v>0.21199999999999999</v>
      </c>
      <c r="I118" s="224"/>
      <c r="J118" s="219"/>
      <c r="K118" s="219"/>
      <c r="L118" s="225"/>
      <c r="M118" s="226"/>
      <c r="N118" s="227"/>
      <c r="O118" s="227"/>
      <c r="P118" s="227"/>
      <c r="Q118" s="227"/>
      <c r="R118" s="227"/>
      <c r="S118" s="227"/>
      <c r="T118" s="22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9" t="s">
        <v>125</v>
      </c>
      <c r="AU118" s="229" t="s">
        <v>82</v>
      </c>
      <c r="AV118" s="13" t="s">
        <v>82</v>
      </c>
      <c r="AW118" s="13" t="s">
        <v>34</v>
      </c>
      <c r="AX118" s="13" t="s">
        <v>72</v>
      </c>
      <c r="AY118" s="229" t="s">
        <v>116</v>
      </c>
    </row>
    <row r="119" s="13" customFormat="1">
      <c r="A119" s="13"/>
      <c r="B119" s="218"/>
      <c r="C119" s="219"/>
      <c r="D119" s="220" t="s">
        <v>125</v>
      </c>
      <c r="E119" s="221" t="s">
        <v>19</v>
      </c>
      <c r="F119" s="222" t="s">
        <v>171</v>
      </c>
      <c r="G119" s="219"/>
      <c r="H119" s="223">
        <v>0.754</v>
      </c>
      <c r="I119" s="224"/>
      <c r="J119" s="219"/>
      <c r="K119" s="219"/>
      <c r="L119" s="225"/>
      <c r="M119" s="226"/>
      <c r="N119" s="227"/>
      <c r="O119" s="227"/>
      <c r="P119" s="227"/>
      <c r="Q119" s="227"/>
      <c r="R119" s="227"/>
      <c r="S119" s="227"/>
      <c r="T119" s="22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9" t="s">
        <v>125</v>
      </c>
      <c r="AU119" s="229" t="s">
        <v>82</v>
      </c>
      <c r="AV119" s="13" t="s">
        <v>82</v>
      </c>
      <c r="AW119" s="13" t="s">
        <v>34</v>
      </c>
      <c r="AX119" s="13" t="s">
        <v>72</v>
      </c>
      <c r="AY119" s="229" t="s">
        <v>116</v>
      </c>
    </row>
    <row r="120" s="13" customFormat="1">
      <c r="A120" s="13"/>
      <c r="B120" s="218"/>
      <c r="C120" s="219"/>
      <c r="D120" s="220" t="s">
        <v>125</v>
      </c>
      <c r="E120" s="221" t="s">
        <v>19</v>
      </c>
      <c r="F120" s="222" t="s">
        <v>172</v>
      </c>
      <c r="G120" s="219"/>
      <c r="H120" s="223">
        <v>0.56499999999999995</v>
      </c>
      <c r="I120" s="224"/>
      <c r="J120" s="219"/>
      <c r="K120" s="219"/>
      <c r="L120" s="225"/>
      <c r="M120" s="226"/>
      <c r="N120" s="227"/>
      <c r="O120" s="227"/>
      <c r="P120" s="227"/>
      <c r="Q120" s="227"/>
      <c r="R120" s="227"/>
      <c r="S120" s="227"/>
      <c r="T120" s="22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9" t="s">
        <v>125</v>
      </c>
      <c r="AU120" s="229" t="s">
        <v>82</v>
      </c>
      <c r="AV120" s="13" t="s">
        <v>82</v>
      </c>
      <c r="AW120" s="13" t="s">
        <v>34</v>
      </c>
      <c r="AX120" s="13" t="s">
        <v>72</v>
      </c>
      <c r="AY120" s="229" t="s">
        <v>116</v>
      </c>
    </row>
    <row r="121" s="13" customFormat="1">
      <c r="A121" s="13"/>
      <c r="B121" s="218"/>
      <c r="C121" s="219"/>
      <c r="D121" s="220" t="s">
        <v>125</v>
      </c>
      <c r="E121" s="221" t="s">
        <v>19</v>
      </c>
      <c r="F121" s="222" t="s">
        <v>173</v>
      </c>
      <c r="G121" s="219"/>
      <c r="H121" s="223">
        <v>2.6930000000000001</v>
      </c>
      <c r="I121" s="224"/>
      <c r="J121" s="219"/>
      <c r="K121" s="219"/>
      <c r="L121" s="225"/>
      <c r="M121" s="226"/>
      <c r="N121" s="227"/>
      <c r="O121" s="227"/>
      <c r="P121" s="227"/>
      <c r="Q121" s="227"/>
      <c r="R121" s="227"/>
      <c r="S121" s="227"/>
      <c r="T121" s="22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9" t="s">
        <v>125</v>
      </c>
      <c r="AU121" s="229" t="s">
        <v>82</v>
      </c>
      <c r="AV121" s="13" t="s">
        <v>82</v>
      </c>
      <c r="AW121" s="13" t="s">
        <v>34</v>
      </c>
      <c r="AX121" s="13" t="s">
        <v>72</v>
      </c>
      <c r="AY121" s="229" t="s">
        <v>116</v>
      </c>
    </row>
    <row r="122" s="13" customFormat="1">
      <c r="A122" s="13"/>
      <c r="B122" s="218"/>
      <c r="C122" s="219"/>
      <c r="D122" s="220" t="s">
        <v>125</v>
      </c>
      <c r="E122" s="221" t="s">
        <v>19</v>
      </c>
      <c r="F122" s="222" t="s">
        <v>174</v>
      </c>
      <c r="G122" s="219"/>
      <c r="H122" s="223">
        <v>0.502</v>
      </c>
      <c r="I122" s="224"/>
      <c r="J122" s="219"/>
      <c r="K122" s="219"/>
      <c r="L122" s="225"/>
      <c r="M122" s="226"/>
      <c r="N122" s="227"/>
      <c r="O122" s="227"/>
      <c r="P122" s="227"/>
      <c r="Q122" s="227"/>
      <c r="R122" s="227"/>
      <c r="S122" s="227"/>
      <c r="T122" s="22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9" t="s">
        <v>125</v>
      </c>
      <c r="AU122" s="229" t="s">
        <v>82</v>
      </c>
      <c r="AV122" s="13" t="s">
        <v>82</v>
      </c>
      <c r="AW122" s="13" t="s">
        <v>34</v>
      </c>
      <c r="AX122" s="13" t="s">
        <v>72</v>
      </c>
      <c r="AY122" s="229" t="s">
        <v>116</v>
      </c>
    </row>
    <row r="123" s="14" customFormat="1">
      <c r="A123" s="14"/>
      <c r="B123" s="230"/>
      <c r="C123" s="231"/>
      <c r="D123" s="220" t="s">
        <v>125</v>
      </c>
      <c r="E123" s="232" t="s">
        <v>19</v>
      </c>
      <c r="F123" s="233" t="s">
        <v>175</v>
      </c>
      <c r="G123" s="231"/>
      <c r="H123" s="234">
        <v>4.8519999999999994</v>
      </c>
      <c r="I123" s="235"/>
      <c r="J123" s="231"/>
      <c r="K123" s="231"/>
      <c r="L123" s="236"/>
      <c r="M123" s="237"/>
      <c r="N123" s="238"/>
      <c r="O123" s="238"/>
      <c r="P123" s="238"/>
      <c r="Q123" s="238"/>
      <c r="R123" s="238"/>
      <c r="S123" s="238"/>
      <c r="T123" s="23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0" t="s">
        <v>125</v>
      </c>
      <c r="AU123" s="240" t="s">
        <v>82</v>
      </c>
      <c r="AV123" s="14" t="s">
        <v>123</v>
      </c>
      <c r="AW123" s="14" t="s">
        <v>34</v>
      </c>
      <c r="AX123" s="14" t="s">
        <v>80</v>
      </c>
      <c r="AY123" s="240" t="s">
        <v>116</v>
      </c>
    </row>
    <row r="124" s="12" customFormat="1" ht="22.8" customHeight="1">
      <c r="A124" s="12"/>
      <c r="B124" s="189"/>
      <c r="C124" s="190"/>
      <c r="D124" s="191" t="s">
        <v>71</v>
      </c>
      <c r="E124" s="203" t="s">
        <v>176</v>
      </c>
      <c r="F124" s="203" t="s">
        <v>177</v>
      </c>
      <c r="G124" s="190"/>
      <c r="H124" s="190"/>
      <c r="I124" s="193"/>
      <c r="J124" s="204">
        <f>BK124</f>
        <v>0</v>
      </c>
      <c r="K124" s="190"/>
      <c r="L124" s="195"/>
      <c r="M124" s="196"/>
      <c r="N124" s="197"/>
      <c r="O124" s="197"/>
      <c r="P124" s="198">
        <f>SUM(P125:P151)</f>
        <v>0</v>
      </c>
      <c r="Q124" s="197"/>
      <c r="R124" s="198">
        <f>SUM(R125:R151)</f>
        <v>0</v>
      </c>
      <c r="S124" s="197"/>
      <c r="T124" s="199">
        <f>SUM(T125:T151)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0" t="s">
        <v>80</v>
      </c>
      <c r="AT124" s="201" t="s">
        <v>71</v>
      </c>
      <c r="AU124" s="201" t="s">
        <v>80</v>
      </c>
      <c r="AY124" s="200" t="s">
        <v>116</v>
      </c>
      <c r="BK124" s="202">
        <f>SUM(BK125:BK151)</f>
        <v>0</v>
      </c>
    </row>
    <row r="125" s="2" customFormat="1" ht="16.5" customHeight="1">
      <c r="A125" s="39"/>
      <c r="B125" s="40"/>
      <c r="C125" s="205" t="s">
        <v>178</v>
      </c>
      <c r="D125" s="205" t="s">
        <v>118</v>
      </c>
      <c r="E125" s="206" t="s">
        <v>179</v>
      </c>
      <c r="F125" s="207" t="s">
        <v>180</v>
      </c>
      <c r="G125" s="208" t="s">
        <v>181</v>
      </c>
      <c r="H125" s="209">
        <v>41.399999999999999</v>
      </c>
      <c r="I125" s="210"/>
      <c r="J125" s="211">
        <f>ROUND(I125*H125,2)</f>
        <v>0</v>
      </c>
      <c r="K125" s="207" t="s">
        <v>19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123</v>
      </c>
      <c r="AT125" s="216" t="s">
        <v>118</v>
      </c>
      <c r="AU125" s="216" t="s">
        <v>82</v>
      </c>
      <c r="AY125" s="18" t="s">
        <v>116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123</v>
      </c>
      <c r="BM125" s="216" t="s">
        <v>182</v>
      </c>
    </row>
    <row r="126" s="13" customFormat="1">
      <c r="A126" s="13"/>
      <c r="B126" s="218"/>
      <c r="C126" s="219"/>
      <c r="D126" s="220" t="s">
        <v>125</v>
      </c>
      <c r="E126" s="221" t="s">
        <v>19</v>
      </c>
      <c r="F126" s="222" t="s">
        <v>183</v>
      </c>
      <c r="G126" s="219"/>
      <c r="H126" s="223">
        <v>41.399999999999999</v>
      </c>
      <c r="I126" s="224"/>
      <c r="J126" s="219"/>
      <c r="K126" s="219"/>
      <c r="L126" s="225"/>
      <c r="M126" s="226"/>
      <c r="N126" s="227"/>
      <c r="O126" s="227"/>
      <c r="P126" s="227"/>
      <c r="Q126" s="227"/>
      <c r="R126" s="227"/>
      <c r="S126" s="227"/>
      <c r="T126" s="22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9" t="s">
        <v>125</v>
      </c>
      <c r="AU126" s="229" t="s">
        <v>82</v>
      </c>
      <c r="AV126" s="13" t="s">
        <v>82</v>
      </c>
      <c r="AW126" s="13" t="s">
        <v>34</v>
      </c>
      <c r="AX126" s="13" t="s">
        <v>72</v>
      </c>
      <c r="AY126" s="229" t="s">
        <v>116</v>
      </c>
    </row>
    <row r="127" s="14" customFormat="1">
      <c r="A127" s="14"/>
      <c r="B127" s="230"/>
      <c r="C127" s="231"/>
      <c r="D127" s="220" t="s">
        <v>125</v>
      </c>
      <c r="E127" s="232" t="s">
        <v>19</v>
      </c>
      <c r="F127" s="233" t="s">
        <v>129</v>
      </c>
      <c r="G127" s="231"/>
      <c r="H127" s="234">
        <v>41.399999999999999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0" t="s">
        <v>125</v>
      </c>
      <c r="AU127" s="240" t="s">
        <v>82</v>
      </c>
      <c r="AV127" s="14" t="s">
        <v>123</v>
      </c>
      <c r="AW127" s="14" t="s">
        <v>34</v>
      </c>
      <c r="AX127" s="14" t="s">
        <v>80</v>
      </c>
      <c r="AY127" s="240" t="s">
        <v>116</v>
      </c>
    </row>
    <row r="128" s="2" customFormat="1">
      <c r="A128" s="39"/>
      <c r="B128" s="40"/>
      <c r="C128" s="205" t="s">
        <v>184</v>
      </c>
      <c r="D128" s="205" t="s">
        <v>118</v>
      </c>
      <c r="E128" s="206" t="s">
        <v>185</v>
      </c>
      <c r="F128" s="207" t="s">
        <v>186</v>
      </c>
      <c r="G128" s="208" t="s">
        <v>137</v>
      </c>
      <c r="H128" s="209">
        <v>7</v>
      </c>
      <c r="I128" s="210"/>
      <c r="J128" s="211">
        <f>ROUND(I128*H128,2)</f>
        <v>0</v>
      </c>
      <c r="K128" s="207" t="s">
        <v>122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123</v>
      </c>
      <c r="AT128" s="216" t="s">
        <v>118</v>
      </c>
      <c r="AU128" s="216" t="s">
        <v>82</v>
      </c>
      <c r="AY128" s="18" t="s">
        <v>116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123</v>
      </c>
      <c r="BM128" s="216" t="s">
        <v>187</v>
      </c>
    </row>
    <row r="129" s="13" customFormat="1">
      <c r="A129" s="13"/>
      <c r="B129" s="218"/>
      <c r="C129" s="219"/>
      <c r="D129" s="220" t="s">
        <v>125</v>
      </c>
      <c r="E129" s="221" t="s">
        <v>19</v>
      </c>
      <c r="F129" s="222" t="s">
        <v>188</v>
      </c>
      <c r="G129" s="219"/>
      <c r="H129" s="223">
        <v>7</v>
      </c>
      <c r="I129" s="224"/>
      <c r="J129" s="219"/>
      <c r="K129" s="219"/>
      <c r="L129" s="225"/>
      <c r="M129" s="226"/>
      <c r="N129" s="227"/>
      <c r="O129" s="227"/>
      <c r="P129" s="227"/>
      <c r="Q129" s="227"/>
      <c r="R129" s="227"/>
      <c r="S129" s="227"/>
      <c r="T129" s="22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9" t="s">
        <v>125</v>
      </c>
      <c r="AU129" s="229" t="s">
        <v>82</v>
      </c>
      <c r="AV129" s="13" t="s">
        <v>82</v>
      </c>
      <c r="AW129" s="13" t="s">
        <v>34</v>
      </c>
      <c r="AX129" s="13" t="s">
        <v>72</v>
      </c>
      <c r="AY129" s="229" t="s">
        <v>116</v>
      </c>
    </row>
    <row r="130" s="14" customFormat="1">
      <c r="A130" s="14"/>
      <c r="B130" s="230"/>
      <c r="C130" s="231"/>
      <c r="D130" s="220" t="s">
        <v>125</v>
      </c>
      <c r="E130" s="232" t="s">
        <v>19</v>
      </c>
      <c r="F130" s="233" t="s">
        <v>129</v>
      </c>
      <c r="G130" s="231"/>
      <c r="H130" s="234">
        <v>7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0" t="s">
        <v>125</v>
      </c>
      <c r="AU130" s="240" t="s">
        <v>82</v>
      </c>
      <c r="AV130" s="14" t="s">
        <v>123</v>
      </c>
      <c r="AW130" s="14" t="s">
        <v>34</v>
      </c>
      <c r="AX130" s="14" t="s">
        <v>80</v>
      </c>
      <c r="AY130" s="240" t="s">
        <v>116</v>
      </c>
    </row>
    <row r="131" s="2" customFormat="1">
      <c r="A131" s="39"/>
      <c r="B131" s="40"/>
      <c r="C131" s="205" t="s">
        <v>189</v>
      </c>
      <c r="D131" s="205" t="s">
        <v>118</v>
      </c>
      <c r="E131" s="206" t="s">
        <v>190</v>
      </c>
      <c r="F131" s="207" t="s">
        <v>191</v>
      </c>
      <c r="G131" s="208" t="s">
        <v>137</v>
      </c>
      <c r="H131" s="209">
        <v>6</v>
      </c>
      <c r="I131" s="210"/>
      <c r="J131" s="211">
        <f>ROUND(I131*H131,2)</f>
        <v>0</v>
      </c>
      <c r="K131" s="207" t="s">
        <v>122</v>
      </c>
      <c r="L131" s="45"/>
      <c r="M131" s="212" t="s">
        <v>19</v>
      </c>
      <c r="N131" s="213" t="s">
        <v>43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123</v>
      </c>
      <c r="AT131" s="216" t="s">
        <v>118</v>
      </c>
      <c r="AU131" s="216" t="s">
        <v>82</v>
      </c>
      <c r="AY131" s="18" t="s">
        <v>116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80</v>
      </c>
      <c r="BK131" s="217">
        <f>ROUND(I131*H131,2)</f>
        <v>0</v>
      </c>
      <c r="BL131" s="18" t="s">
        <v>123</v>
      </c>
      <c r="BM131" s="216" t="s">
        <v>192</v>
      </c>
    </row>
    <row r="132" s="13" customFormat="1">
      <c r="A132" s="13"/>
      <c r="B132" s="218"/>
      <c r="C132" s="219"/>
      <c r="D132" s="220" t="s">
        <v>125</v>
      </c>
      <c r="E132" s="221" t="s">
        <v>19</v>
      </c>
      <c r="F132" s="222" t="s">
        <v>149</v>
      </c>
      <c r="G132" s="219"/>
      <c r="H132" s="223">
        <v>6</v>
      </c>
      <c r="I132" s="224"/>
      <c r="J132" s="219"/>
      <c r="K132" s="219"/>
      <c r="L132" s="225"/>
      <c r="M132" s="226"/>
      <c r="N132" s="227"/>
      <c r="O132" s="227"/>
      <c r="P132" s="227"/>
      <c r="Q132" s="227"/>
      <c r="R132" s="227"/>
      <c r="S132" s="227"/>
      <c r="T132" s="22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9" t="s">
        <v>125</v>
      </c>
      <c r="AU132" s="229" t="s">
        <v>82</v>
      </c>
      <c r="AV132" s="13" t="s">
        <v>82</v>
      </c>
      <c r="AW132" s="13" t="s">
        <v>34</v>
      </c>
      <c r="AX132" s="13" t="s">
        <v>72</v>
      </c>
      <c r="AY132" s="229" t="s">
        <v>116</v>
      </c>
    </row>
    <row r="133" s="14" customFormat="1">
      <c r="A133" s="14"/>
      <c r="B133" s="230"/>
      <c r="C133" s="231"/>
      <c r="D133" s="220" t="s">
        <v>125</v>
      </c>
      <c r="E133" s="232" t="s">
        <v>19</v>
      </c>
      <c r="F133" s="233" t="s">
        <v>129</v>
      </c>
      <c r="G133" s="231"/>
      <c r="H133" s="234">
        <v>6</v>
      </c>
      <c r="I133" s="235"/>
      <c r="J133" s="231"/>
      <c r="K133" s="231"/>
      <c r="L133" s="236"/>
      <c r="M133" s="237"/>
      <c r="N133" s="238"/>
      <c r="O133" s="238"/>
      <c r="P133" s="238"/>
      <c r="Q133" s="238"/>
      <c r="R133" s="238"/>
      <c r="S133" s="238"/>
      <c r="T133" s="23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0" t="s">
        <v>125</v>
      </c>
      <c r="AU133" s="240" t="s">
        <v>82</v>
      </c>
      <c r="AV133" s="14" t="s">
        <v>123</v>
      </c>
      <c r="AW133" s="14" t="s">
        <v>34</v>
      </c>
      <c r="AX133" s="14" t="s">
        <v>80</v>
      </c>
      <c r="AY133" s="240" t="s">
        <v>116</v>
      </c>
    </row>
    <row r="134" s="2" customFormat="1">
      <c r="A134" s="39"/>
      <c r="B134" s="40"/>
      <c r="C134" s="205" t="s">
        <v>193</v>
      </c>
      <c r="D134" s="205" t="s">
        <v>118</v>
      </c>
      <c r="E134" s="206" t="s">
        <v>194</v>
      </c>
      <c r="F134" s="207" t="s">
        <v>195</v>
      </c>
      <c r="G134" s="208" t="s">
        <v>137</v>
      </c>
      <c r="H134" s="209">
        <v>9</v>
      </c>
      <c r="I134" s="210"/>
      <c r="J134" s="211">
        <f>ROUND(I134*H134,2)</f>
        <v>0</v>
      </c>
      <c r="K134" s="207" t="s">
        <v>122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123</v>
      </c>
      <c r="AT134" s="216" t="s">
        <v>118</v>
      </c>
      <c r="AU134" s="216" t="s">
        <v>82</v>
      </c>
      <c r="AY134" s="18" t="s">
        <v>116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80</v>
      </c>
      <c r="BK134" s="217">
        <f>ROUND(I134*H134,2)</f>
        <v>0</v>
      </c>
      <c r="BL134" s="18" t="s">
        <v>123</v>
      </c>
      <c r="BM134" s="216" t="s">
        <v>196</v>
      </c>
    </row>
    <row r="135" s="13" customFormat="1">
      <c r="A135" s="13"/>
      <c r="B135" s="218"/>
      <c r="C135" s="219"/>
      <c r="D135" s="220" t="s">
        <v>125</v>
      </c>
      <c r="E135" s="221" t="s">
        <v>19</v>
      </c>
      <c r="F135" s="222" t="s">
        <v>197</v>
      </c>
      <c r="G135" s="219"/>
      <c r="H135" s="223">
        <v>9</v>
      </c>
      <c r="I135" s="224"/>
      <c r="J135" s="219"/>
      <c r="K135" s="219"/>
      <c r="L135" s="225"/>
      <c r="M135" s="226"/>
      <c r="N135" s="227"/>
      <c r="O135" s="227"/>
      <c r="P135" s="227"/>
      <c r="Q135" s="227"/>
      <c r="R135" s="227"/>
      <c r="S135" s="227"/>
      <c r="T135" s="22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9" t="s">
        <v>125</v>
      </c>
      <c r="AU135" s="229" t="s">
        <v>82</v>
      </c>
      <c r="AV135" s="13" t="s">
        <v>82</v>
      </c>
      <c r="AW135" s="13" t="s">
        <v>34</v>
      </c>
      <c r="AX135" s="13" t="s">
        <v>72</v>
      </c>
      <c r="AY135" s="229" t="s">
        <v>116</v>
      </c>
    </row>
    <row r="136" s="14" customFormat="1">
      <c r="A136" s="14"/>
      <c r="B136" s="230"/>
      <c r="C136" s="231"/>
      <c r="D136" s="220" t="s">
        <v>125</v>
      </c>
      <c r="E136" s="232" t="s">
        <v>19</v>
      </c>
      <c r="F136" s="233" t="s">
        <v>129</v>
      </c>
      <c r="G136" s="231"/>
      <c r="H136" s="234">
        <v>9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0" t="s">
        <v>125</v>
      </c>
      <c r="AU136" s="240" t="s">
        <v>82</v>
      </c>
      <c r="AV136" s="14" t="s">
        <v>123</v>
      </c>
      <c r="AW136" s="14" t="s">
        <v>34</v>
      </c>
      <c r="AX136" s="14" t="s">
        <v>80</v>
      </c>
      <c r="AY136" s="240" t="s">
        <v>116</v>
      </c>
    </row>
    <row r="137" s="2" customFormat="1">
      <c r="A137" s="39"/>
      <c r="B137" s="40"/>
      <c r="C137" s="205" t="s">
        <v>198</v>
      </c>
      <c r="D137" s="205" t="s">
        <v>118</v>
      </c>
      <c r="E137" s="206" t="s">
        <v>199</v>
      </c>
      <c r="F137" s="207" t="s">
        <v>200</v>
      </c>
      <c r="G137" s="208" t="s">
        <v>137</v>
      </c>
      <c r="H137" s="209">
        <v>1</v>
      </c>
      <c r="I137" s="210"/>
      <c r="J137" s="211">
        <f>ROUND(I137*H137,2)</f>
        <v>0</v>
      </c>
      <c r="K137" s="207" t="s">
        <v>122</v>
      </c>
      <c r="L137" s="45"/>
      <c r="M137" s="212" t="s">
        <v>19</v>
      </c>
      <c r="N137" s="213" t="s">
        <v>43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123</v>
      </c>
      <c r="AT137" s="216" t="s">
        <v>118</v>
      </c>
      <c r="AU137" s="216" t="s">
        <v>82</v>
      </c>
      <c r="AY137" s="18" t="s">
        <v>116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80</v>
      </c>
      <c r="BK137" s="217">
        <f>ROUND(I137*H137,2)</f>
        <v>0</v>
      </c>
      <c r="BL137" s="18" t="s">
        <v>123</v>
      </c>
      <c r="BM137" s="216" t="s">
        <v>201</v>
      </c>
    </row>
    <row r="138" s="13" customFormat="1">
      <c r="A138" s="13"/>
      <c r="B138" s="218"/>
      <c r="C138" s="219"/>
      <c r="D138" s="220" t="s">
        <v>125</v>
      </c>
      <c r="E138" s="221" t="s">
        <v>19</v>
      </c>
      <c r="F138" s="222" t="s">
        <v>80</v>
      </c>
      <c r="G138" s="219"/>
      <c r="H138" s="223">
        <v>1</v>
      </c>
      <c r="I138" s="224"/>
      <c r="J138" s="219"/>
      <c r="K138" s="219"/>
      <c r="L138" s="225"/>
      <c r="M138" s="226"/>
      <c r="N138" s="227"/>
      <c r="O138" s="227"/>
      <c r="P138" s="227"/>
      <c r="Q138" s="227"/>
      <c r="R138" s="227"/>
      <c r="S138" s="227"/>
      <c r="T138" s="22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9" t="s">
        <v>125</v>
      </c>
      <c r="AU138" s="229" t="s">
        <v>82</v>
      </c>
      <c r="AV138" s="13" t="s">
        <v>82</v>
      </c>
      <c r="AW138" s="13" t="s">
        <v>34</v>
      </c>
      <c r="AX138" s="13" t="s">
        <v>72</v>
      </c>
      <c r="AY138" s="229" t="s">
        <v>116</v>
      </c>
    </row>
    <row r="139" s="14" customFormat="1">
      <c r="A139" s="14"/>
      <c r="B139" s="230"/>
      <c r="C139" s="231"/>
      <c r="D139" s="220" t="s">
        <v>125</v>
      </c>
      <c r="E139" s="232" t="s">
        <v>19</v>
      </c>
      <c r="F139" s="233" t="s">
        <v>129</v>
      </c>
      <c r="G139" s="231"/>
      <c r="H139" s="234">
        <v>1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0" t="s">
        <v>125</v>
      </c>
      <c r="AU139" s="240" t="s">
        <v>82</v>
      </c>
      <c r="AV139" s="14" t="s">
        <v>123</v>
      </c>
      <c r="AW139" s="14" t="s">
        <v>34</v>
      </c>
      <c r="AX139" s="14" t="s">
        <v>80</v>
      </c>
      <c r="AY139" s="240" t="s">
        <v>116</v>
      </c>
    </row>
    <row r="140" s="2" customFormat="1">
      <c r="A140" s="39"/>
      <c r="B140" s="40"/>
      <c r="C140" s="205" t="s">
        <v>8</v>
      </c>
      <c r="D140" s="205" t="s">
        <v>118</v>
      </c>
      <c r="E140" s="206" t="s">
        <v>202</v>
      </c>
      <c r="F140" s="207" t="s">
        <v>203</v>
      </c>
      <c r="G140" s="208" t="s">
        <v>137</v>
      </c>
      <c r="H140" s="209">
        <v>7</v>
      </c>
      <c r="I140" s="210"/>
      <c r="J140" s="211">
        <f>ROUND(I140*H140,2)</f>
        <v>0</v>
      </c>
      <c r="K140" s="207" t="s">
        <v>122</v>
      </c>
      <c r="L140" s="45"/>
      <c r="M140" s="212" t="s">
        <v>19</v>
      </c>
      <c r="N140" s="213" t="s">
        <v>43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123</v>
      </c>
      <c r="AT140" s="216" t="s">
        <v>118</v>
      </c>
      <c r="AU140" s="216" t="s">
        <v>82</v>
      </c>
      <c r="AY140" s="18" t="s">
        <v>116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80</v>
      </c>
      <c r="BK140" s="217">
        <f>ROUND(I140*H140,2)</f>
        <v>0</v>
      </c>
      <c r="BL140" s="18" t="s">
        <v>123</v>
      </c>
      <c r="BM140" s="216" t="s">
        <v>204</v>
      </c>
    </row>
    <row r="141" s="13" customFormat="1">
      <c r="A141" s="13"/>
      <c r="B141" s="218"/>
      <c r="C141" s="219"/>
      <c r="D141" s="220" t="s">
        <v>125</v>
      </c>
      <c r="E141" s="221" t="s">
        <v>19</v>
      </c>
      <c r="F141" s="222" t="s">
        <v>188</v>
      </c>
      <c r="G141" s="219"/>
      <c r="H141" s="223">
        <v>7</v>
      </c>
      <c r="I141" s="224"/>
      <c r="J141" s="219"/>
      <c r="K141" s="219"/>
      <c r="L141" s="225"/>
      <c r="M141" s="226"/>
      <c r="N141" s="227"/>
      <c r="O141" s="227"/>
      <c r="P141" s="227"/>
      <c r="Q141" s="227"/>
      <c r="R141" s="227"/>
      <c r="S141" s="227"/>
      <c r="T141" s="22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9" t="s">
        <v>125</v>
      </c>
      <c r="AU141" s="229" t="s">
        <v>82</v>
      </c>
      <c r="AV141" s="13" t="s">
        <v>82</v>
      </c>
      <c r="AW141" s="13" t="s">
        <v>34</v>
      </c>
      <c r="AX141" s="13" t="s">
        <v>72</v>
      </c>
      <c r="AY141" s="229" t="s">
        <v>116</v>
      </c>
    </row>
    <row r="142" s="14" customFormat="1">
      <c r="A142" s="14"/>
      <c r="B142" s="230"/>
      <c r="C142" s="231"/>
      <c r="D142" s="220" t="s">
        <v>125</v>
      </c>
      <c r="E142" s="232" t="s">
        <v>19</v>
      </c>
      <c r="F142" s="233" t="s">
        <v>129</v>
      </c>
      <c r="G142" s="231"/>
      <c r="H142" s="234">
        <v>7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0" t="s">
        <v>125</v>
      </c>
      <c r="AU142" s="240" t="s">
        <v>82</v>
      </c>
      <c r="AV142" s="14" t="s">
        <v>123</v>
      </c>
      <c r="AW142" s="14" t="s">
        <v>34</v>
      </c>
      <c r="AX142" s="14" t="s">
        <v>80</v>
      </c>
      <c r="AY142" s="240" t="s">
        <v>116</v>
      </c>
    </row>
    <row r="143" s="2" customFormat="1">
      <c r="A143" s="39"/>
      <c r="B143" s="40"/>
      <c r="C143" s="205" t="s">
        <v>205</v>
      </c>
      <c r="D143" s="205" t="s">
        <v>118</v>
      </c>
      <c r="E143" s="206" t="s">
        <v>206</v>
      </c>
      <c r="F143" s="207" t="s">
        <v>207</v>
      </c>
      <c r="G143" s="208" t="s">
        <v>137</v>
      </c>
      <c r="H143" s="209">
        <v>6</v>
      </c>
      <c r="I143" s="210"/>
      <c r="J143" s="211">
        <f>ROUND(I143*H143,2)</f>
        <v>0</v>
      </c>
      <c r="K143" s="207" t="s">
        <v>122</v>
      </c>
      <c r="L143" s="45"/>
      <c r="M143" s="212" t="s">
        <v>19</v>
      </c>
      <c r="N143" s="213" t="s">
        <v>43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123</v>
      </c>
      <c r="AT143" s="216" t="s">
        <v>118</v>
      </c>
      <c r="AU143" s="216" t="s">
        <v>82</v>
      </c>
      <c r="AY143" s="18" t="s">
        <v>116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80</v>
      </c>
      <c r="BK143" s="217">
        <f>ROUND(I143*H143,2)</f>
        <v>0</v>
      </c>
      <c r="BL143" s="18" t="s">
        <v>123</v>
      </c>
      <c r="BM143" s="216" t="s">
        <v>208</v>
      </c>
    </row>
    <row r="144" s="13" customFormat="1">
      <c r="A144" s="13"/>
      <c r="B144" s="218"/>
      <c r="C144" s="219"/>
      <c r="D144" s="220" t="s">
        <v>125</v>
      </c>
      <c r="E144" s="221" t="s">
        <v>19</v>
      </c>
      <c r="F144" s="222" t="s">
        <v>149</v>
      </c>
      <c r="G144" s="219"/>
      <c r="H144" s="223">
        <v>6</v>
      </c>
      <c r="I144" s="224"/>
      <c r="J144" s="219"/>
      <c r="K144" s="219"/>
      <c r="L144" s="225"/>
      <c r="M144" s="226"/>
      <c r="N144" s="227"/>
      <c r="O144" s="227"/>
      <c r="P144" s="227"/>
      <c r="Q144" s="227"/>
      <c r="R144" s="227"/>
      <c r="S144" s="227"/>
      <c r="T144" s="22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9" t="s">
        <v>125</v>
      </c>
      <c r="AU144" s="229" t="s">
        <v>82</v>
      </c>
      <c r="AV144" s="13" t="s">
        <v>82</v>
      </c>
      <c r="AW144" s="13" t="s">
        <v>34</v>
      </c>
      <c r="AX144" s="13" t="s">
        <v>72</v>
      </c>
      <c r="AY144" s="229" t="s">
        <v>116</v>
      </c>
    </row>
    <row r="145" s="14" customFormat="1">
      <c r="A145" s="14"/>
      <c r="B145" s="230"/>
      <c r="C145" s="231"/>
      <c r="D145" s="220" t="s">
        <v>125</v>
      </c>
      <c r="E145" s="232" t="s">
        <v>19</v>
      </c>
      <c r="F145" s="233" t="s">
        <v>129</v>
      </c>
      <c r="G145" s="231"/>
      <c r="H145" s="234">
        <v>6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0" t="s">
        <v>125</v>
      </c>
      <c r="AU145" s="240" t="s">
        <v>82</v>
      </c>
      <c r="AV145" s="14" t="s">
        <v>123</v>
      </c>
      <c r="AW145" s="14" t="s">
        <v>34</v>
      </c>
      <c r="AX145" s="14" t="s">
        <v>80</v>
      </c>
      <c r="AY145" s="240" t="s">
        <v>116</v>
      </c>
    </row>
    <row r="146" s="2" customFormat="1">
      <c r="A146" s="39"/>
      <c r="B146" s="40"/>
      <c r="C146" s="205" t="s">
        <v>209</v>
      </c>
      <c r="D146" s="205" t="s">
        <v>118</v>
      </c>
      <c r="E146" s="206" t="s">
        <v>210</v>
      </c>
      <c r="F146" s="207" t="s">
        <v>211</v>
      </c>
      <c r="G146" s="208" t="s">
        <v>137</v>
      </c>
      <c r="H146" s="209">
        <v>9</v>
      </c>
      <c r="I146" s="210"/>
      <c r="J146" s="211">
        <f>ROUND(I146*H146,2)</f>
        <v>0</v>
      </c>
      <c r="K146" s="207" t="s">
        <v>122</v>
      </c>
      <c r="L146" s="45"/>
      <c r="M146" s="212" t="s">
        <v>19</v>
      </c>
      <c r="N146" s="213" t="s">
        <v>43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123</v>
      </c>
      <c r="AT146" s="216" t="s">
        <v>118</v>
      </c>
      <c r="AU146" s="216" t="s">
        <v>82</v>
      </c>
      <c r="AY146" s="18" t="s">
        <v>116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80</v>
      </c>
      <c r="BK146" s="217">
        <f>ROUND(I146*H146,2)</f>
        <v>0</v>
      </c>
      <c r="BL146" s="18" t="s">
        <v>123</v>
      </c>
      <c r="BM146" s="216" t="s">
        <v>212</v>
      </c>
    </row>
    <row r="147" s="13" customFormat="1">
      <c r="A147" s="13"/>
      <c r="B147" s="218"/>
      <c r="C147" s="219"/>
      <c r="D147" s="220" t="s">
        <v>125</v>
      </c>
      <c r="E147" s="221" t="s">
        <v>19</v>
      </c>
      <c r="F147" s="222" t="s">
        <v>197</v>
      </c>
      <c r="G147" s="219"/>
      <c r="H147" s="223">
        <v>9</v>
      </c>
      <c r="I147" s="224"/>
      <c r="J147" s="219"/>
      <c r="K147" s="219"/>
      <c r="L147" s="225"/>
      <c r="M147" s="226"/>
      <c r="N147" s="227"/>
      <c r="O147" s="227"/>
      <c r="P147" s="227"/>
      <c r="Q147" s="227"/>
      <c r="R147" s="227"/>
      <c r="S147" s="227"/>
      <c r="T147" s="22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9" t="s">
        <v>125</v>
      </c>
      <c r="AU147" s="229" t="s">
        <v>82</v>
      </c>
      <c r="AV147" s="13" t="s">
        <v>82</v>
      </c>
      <c r="AW147" s="13" t="s">
        <v>34</v>
      </c>
      <c r="AX147" s="13" t="s">
        <v>72</v>
      </c>
      <c r="AY147" s="229" t="s">
        <v>116</v>
      </c>
    </row>
    <row r="148" s="14" customFormat="1">
      <c r="A148" s="14"/>
      <c r="B148" s="230"/>
      <c r="C148" s="231"/>
      <c r="D148" s="220" t="s">
        <v>125</v>
      </c>
      <c r="E148" s="232" t="s">
        <v>19</v>
      </c>
      <c r="F148" s="233" t="s">
        <v>129</v>
      </c>
      <c r="G148" s="231"/>
      <c r="H148" s="234">
        <v>9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0" t="s">
        <v>125</v>
      </c>
      <c r="AU148" s="240" t="s">
        <v>82</v>
      </c>
      <c r="AV148" s="14" t="s">
        <v>123</v>
      </c>
      <c r="AW148" s="14" t="s">
        <v>34</v>
      </c>
      <c r="AX148" s="14" t="s">
        <v>80</v>
      </c>
      <c r="AY148" s="240" t="s">
        <v>116</v>
      </c>
    </row>
    <row r="149" s="2" customFormat="1">
      <c r="A149" s="39"/>
      <c r="B149" s="40"/>
      <c r="C149" s="205" t="s">
        <v>213</v>
      </c>
      <c r="D149" s="205" t="s">
        <v>118</v>
      </c>
      <c r="E149" s="206" t="s">
        <v>214</v>
      </c>
      <c r="F149" s="207" t="s">
        <v>215</v>
      </c>
      <c r="G149" s="208" t="s">
        <v>137</v>
      </c>
      <c r="H149" s="209">
        <v>1</v>
      </c>
      <c r="I149" s="210"/>
      <c r="J149" s="211">
        <f>ROUND(I149*H149,2)</f>
        <v>0</v>
      </c>
      <c r="K149" s="207" t="s">
        <v>122</v>
      </c>
      <c r="L149" s="45"/>
      <c r="M149" s="212" t="s">
        <v>19</v>
      </c>
      <c r="N149" s="213" t="s">
        <v>43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123</v>
      </c>
      <c r="AT149" s="216" t="s">
        <v>118</v>
      </c>
      <c r="AU149" s="216" t="s">
        <v>82</v>
      </c>
      <c r="AY149" s="18" t="s">
        <v>116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80</v>
      </c>
      <c r="BK149" s="217">
        <f>ROUND(I149*H149,2)</f>
        <v>0</v>
      </c>
      <c r="BL149" s="18" t="s">
        <v>123</v>
      </c>
      <c r="BM149" s="216" t="s">
        <v>216</v>
      </c>
    </row>
    <row r="150" s="13" customFormat="1">
      <c r="A150" s="13"/>
      <c r="B150" s="218"/>
      <c r="C150" s="219"/>
      <c r="D150" s="220" t="s">
        <v>125</v>
      </c>
      <c r="E150" s="221" t="s">
        <v>19</v>
      </c>
      <c r="F150" s="222" t="s">
        <v>80</v>
      </c>
      <c r="G150" s="219"/>
      <c r="H150" s="223">
        <v>1</v>
      </c>
      <c r="I150" s="224"/>
      <c r="J150" s="219"/>
      <c r="K150" s="219"/>
      <c r="L150" s="225"/>
      <c r="M150" s="226"/>
      <c r="N150" s="227"/>
      <c r="O150" s="227"/>
      <c r="P150" s="227"/>
      <c r="Q150" s="227"/>
      <c r="R150" s="227"/>
      <c r="S150" s="227"/>
      <c r="T150" s="22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9" t="s">
        <v>125</v>
      </c>
      <c r="AU150" s="229" t="s">
        <v>82</v>
      </c>
      <c r="AV150" s="13" t="s">
        <v>82</v>
      </c>
      <c r="AW150" s="13" t="s">
        <v>34</v>
      </c>
      <c r="AX150" s="13" t="s">
        <v>72</v>
      </c>
      <c r="AY150" s="229" t="s">
        <v>116</v>
      </c>
    </row>
    <row r="151" s="14" customFormat="1">
      <c r="A151" s="14"/>
      <c r="B151" s="230"/>
      <c r="C151" s="231"/>
      <c r="D151" s="220" t="s">
        <v>125</v>
      </c>
      <c r="E151" s="232" t="s">
        <v>19</v>
      </c>
      <c r="F151" s="233" t="s">
        <v>129</v>
      </c>
      <c r="G151" s="231"/>
      <c r="H151" s="234">
        <v>1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0" t="s">
        <v>125</v>
      </c>
      <c r="AU151" s="240" t="s">
        <v>82</v>
      </c>
      <c r="AV151" s="14" t="s">
        <v>123</v>
      </c>
      <c r="AW151" s="14" t="s">
        <v>34</v>
      </c>
      <c r="AX151" s="14" t="s">
        <v>80</v>
      </c>
      <c r="AY151" s="240" t="s">
        <v>116</v>
      </c>
    </row>
    <row r="152" s="12" customFormat="1" ht="22.8" customHeight="1">
      <c r="A152" s="12"/>
      <c r="B152" s="189"/>
      <c r="C152" s="190"/>
      <c r="D152" s="191" t="s">
        <v>71</v>
      </c>
      <c r="E152" s="203" t="s">
        <v>217</v>
      </c>
      <c r="F152" s="203" t="s">
        <v>218</v>
      </c>
      <c r="G152" s="190"/>
      <c r="H152" s="190"/>
      <c r="I152" s="193"/>
      <c r="J152" s="204">
        <f>BK152</f>
        <v>0</v>
      </c>
      <c r="K152" s="190"/>
      <c r="L152" s="195"/>
      <c r="M152" s="196"/>
      <c r="N152" s="197"/>
      <c r="O152" s="197"/>
      <c r="P152" s="198">
        <f>P153</f>
        <v>0</v>
      </c>
      <c r="Q152" s="197"/>
      <c r="R152" s="198">
        <f>R153</f>
        <v>0</v>
      </c>
      <c r="S152" s="197"/>
      <c r="T152" s="199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0" t="s">
        <v>80</v>
      </c>
      <c r="AT152" s="201" t="s">
        <v>71</v>
      </c>
      <c r="AU152" s="201" t="s">
        <v>80</v>
      </c>
      <c r="AY152" s="200" t="s">
        <v>116</v>
      </c>
      <c r="BK152" s="202">
        <f>BK153</f>
        <v>0</v>
      </c>
    </row>
    <row r="153" s="2" customFormat="1" ht="16.5" customHeight="1">
      <c r="A153" s="39"/>
      <c r="B153" s="40"/>
      <c r="C153" s="205" t="s">
        <v>219</v>
      </c>
      <c r="D153" s="205" t="s">
        <v>118</v>
      </c>
      <c r="E153" s="206" t="s">
        <v>220</v>
      </c>
      <c r="F153" s="207" t="s">
        <v>221</v>
      </c>
      <c r="G153" s="208" t="s">
        <v>222</v>
      </c>
      <c r="H153" s="209">
        <v>15</v>
      </c>
      <c r="I153" s="210"/>
      <c r="J153" s="211">
        <f>ROUND(I153*H153,2)</f>
        <v>0</v>
      </c>
      <c r="K153" s="207" t="s">
        <v>19</v>
      </c>
      <c r="L153" s="45"/>
      <c r="M153" s="241" t="s">
        <v>19</v>
      </c>
      <c r="N153" s="242" t="s">
        <v>43</v>
      </c>
      <c r="O153" s="243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123</v>
      </c>
      <c r="AT153" s="216" t="s">
        <v>118</v>
      </c>
      <c r="AU153" s="216" t="s">
        <v>82</v>
      </c>
      <c r="AY153" s="18" t="s">
        <v>116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80</v>
      </c>
      <c r="BK153" s="217">
        <f>ROUND(I153*H153,2)</f>
        <v>0</v>
      </c>
      <c r="BL153" s="18" t="s">
        <v>123</v>
      </c>
      <c r="BM153" s="216" t="s">
        <v>223</v>
      </c>
    </row>
    <row r="154" s="2" customFormat="1" ht="6.96" customHeight="1">
      <c r="A154" s="39"/>
      <c r="B154" s="60"/>
      <c r="C154" s="61"/>
      <c r="D154" s="61"/>
      <c r="E154" s="61"/>
      <c r="F154" s="61"/>
      <c r="G154" s="61"/>
      <c r="H154" s="61"/>
      <c r="I154" s="61"/>
      <c r="J154" s="61"/>
      <c r="K154" s="61"/>
      <c r="L154" s="45"/>
      <c r="M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</row>
  </sheetData>
  <sheetProtection sheet="1" autoFilter="0" formatColumns="0" formatRows="0" objects="1" scenarios="1" spinCount="100000" saltValue="n9Yabs2BfMJtmERDm4RuoBSkLcG+C+HXs/DqBGMg+09uu15CS/fLo2PWfyVdzwn5WtzZw7Cui8EMRpyRX54prg==" hashValue="fBwXrE54MDpMyrpn0sDQluWlXcAXVZGwyB6MEyNMpMz6nJGtvBEJRSeLFFCQexWryFbUlLVQ4SiMsCgv0Uqw5A==" algorithmName="SHA-512" password="CC35"/>
  <autoFilter ref="C83:K15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STAV.ÚP. UL.BŘEZOVÁ - SO 05 SADOVÉ ÚPRAVY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224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32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32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33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ROUND((SUM(BE86:BE259)),  2)</f>
        <v>0</v>
      </c>
      <c r="G33" s="39"/>
      <c r="H33" s="39"/>
      <c r="I33" s="149">
        <v>0.20999999999999999</v>
      </c>
      <c r="J33" s="148">
        <f>ROUND(((SUM(BE86:BE259))*I33),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ROUND((SUM(BF86:BF259)),  2)</f>
        <v>0</v>
      </c>
      <c r="G34" s="39"/>
      <c r="H34" s="39"/>
      <c r="I34" s="149">
        <v>0.14999999999999999</v>
      </c>
      <c r="J34" s="148">
        <f>ROUND(((SUM(BF86:BF259))*I34),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ROUND((SUM(BG86:BG259)),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ROUND((SUM(BH86:BH259)),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ROUND((SUM(BI86:BI259)),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STAV.ÚP. UL.BŘEZOVÁ - SO 05 SADOVÉ ÚPRAVY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Terénní a sadové úpravy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Karviná</v>
      </c>
      <c r="G52" s="41"/>
      <c r="H52" s="41"/>
      <c r="I52" s="33" t="s">
        <v>23</v>
      </c>
      <c r="J52" s="73" t="str">
        <f>IF(J12="","",J12)</f>
        <v>3. 11. 2021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>Ing. Magda Cigánková Fialová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Ing. Magda Cigánková Fialová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96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225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226</v>
      </c>
      <c r="E62" s="175"/>
      <c r="F62" s="175"/>
      <c r="G62" s="175"/>
      <c r="H62" s="175"/>
      <c r="I62" s="175"/>
      <c r="J62" s="176">
        <f>J104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227</v>
      </c>
      <c r="E63" s="175"/>
      <c r="F63" s="175"/>
      <c r="G63" s="175"/>
      <c r="H63" s="175"/>
      <c r="I63" s="175"/>
      <c r="J63" s="176">
        <f>J117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228</v>
      </c>
      <c r="E64" s="175"/>
      <c r="F64" s="175"/>
      <c r="G64" s="175"/>
      <c r="H64" s="175"/>
      <c r="I64" s="175"/>
      <c r="J64" s="176">
        <f>J191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229</v>
      </c>
      <c r="E65" s="175"/>
      <c r="F65" s="175"/>
      <c r="G65" s="175"/>
      <c r="H65" s="175"/>
      <c r="I65" s="175"/>
      <c r="J65" s="176">
        <f>J233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100</v>
      </c>
      <c r="E66" s="175"/>
      <c r="F66" s="175"/>
      <c r="G66" s="175"/>
      <c r="H66" s="175"/>
      <c r="I66" s="175"/>
      <c r="J66" s="176">
        <f>J258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101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STAV.ÚP. UL.BŘEZOVÁ - SO 05 SADOVÉ ÚPRAVY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90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02 - Terénní a sadové úpravy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Karviná</v>
      </c>
      <c r="G80" s="41"/>
      <c r="H80" s="41"/>
      <c r="I80" s="33" t="s">
        <v>23</v>
      </c>
      <c r="J80" s="73" t="str">
        <f>IF(J12="","",J12)</f>
        <v>3. 11. 2021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25</v>
      </c>
      <c r="D82" s="41"/>
      <c r="E82" s="41"/>
      <c r="F82" s="28" t="str">
        <f>E15</f>
        <v xml:space="preserve"> </v>
      </c>
      <c r="G82" s="41"/>
      <c r="H82" s="41"/>
      <c r="I82" s="33" t="s">
        <v>31</v>
      </c>
      <c r="J82" s="37" t="str">
        <f>E21</f>
        <v>Ing. Magda Cigánková Fialová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5.6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35</v>
      </c>
      <c r="J83" s="37" t="str">
        <f>E24</f>
        <v>Ing. Magda Cigánková Fialová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102</v>
      </c>
      <c r="D85" s="181" t="s">
        <v>57</v>
      </c>
      <c r="E85" s="181" t="s">
        <v>53</v>
      </c>
      <c r="F85" s="181" t="s">
        <v>54</v>
      </c>
      <c r="G85" s="181" t="s">
        <v>103</v>
      </c>
      <c r="H85" s="181" t="s">
        <v>104</v>
      </c>
      <c r="I85" s="181" t="s">
        <v>105</v>
      </c>
      <c r="J85" s="181" t="s">
        <v>94</v>
      </c>
      <c r="K85" s="182" t="s">
        <v>106</v>
      </c>
      <c r="L85" s="183"/>
      <c r="M85" s="93" t="s">
        <v>19</v>
      </c>
      <c r="N85" s="94" t="s">
        <v>42</v>
      </c>
      <c r="O85" s="94" t="s">
        <v>107</v>
      </c>
      <c r="P85" s="94" t="s">
        <v>108</v>
      </c>
      <c r="Q85" s="94" t="s">
        <v>109</v>
      </c>
      <c r="R85" s="94" t="s">
        <v>110</v>
      </c>
      <c r="S85" s="94" t="s">
        <v>111</v>
      </c>
      <c r="T85" s="95" t="s">
        <v>112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113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</f>
        <v>0</v>
      </c>
      <c r="Q86" s="97"/>
      <c r="R86" s="186">
        <f>R87</f>
        <v>49.949511700000002</v>
      </c>
      <c r="S86" s="97"/>
      <c r="T86" s="187">
        <f>T87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71</v>
      </c>
      <c r="AU86" s="18" t="s">
        <v>95</v>
      </c>
      <c r="BK86" s="188">
        <f>BK87</f>
        <v>0</v>
      </c>
    </row>
    <row r="87" s="12" customFormat="1" ht="25.92" customHeight="1">
      <c r="A87" s="12"/>
      <c r="B87" s="189"/>
      <c r="C87" s="190"/>
      <c r="D87" s="191" t="s">
        <v>71</v>
      </c>
      <c r="E87" s="192" t="s">
        <v>114</v>
      </c>
      <c r="F87" s="192" t="s">
        <v>115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P88+P104+P117+P191+P233+P258</f>
        <v>0</v>
      </c>
      <c r="Q87" s="197"/>
      <c r="R87" s="198">
        <f>R88+R104+R117+R191+R233+R258</f>
        <v>49.949511700000002</v>
      </c>
      <c r="S87" s="197"/>
      <c r="T87" s="199">
        <f>T88+T104+T117+T191+T233+T258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80</v>
      </c>
      <c r="AT87" s="201" t="s">
        <v>71</v>
      </c>
      <c r="AU87" s="201" t="s">
        <v>72</v>
      </c>
      <c r="AY87" s="200" t="s">
        <v>116</v>
      </c>
      <c r="BK87" s="202">
        <f>BK88+BK104+BK117+BK191+BK233+BK258</f>
        <v>0</v>
      </c>
    </row>
    <row r="88" s="12" customFormat="1" ht="22.8" customHeight="1">
      <c r="A88" s="12"/>
      <c r="B88" s="189"/>
      <c r="C88" s="190"/>
      <c r="D88" s="191" t="s">
        <v>71</v>
      </c>
      <c r="E88" s="203" t="s">
        <v>86</v>
      </c>
      <c r="F88" s="203" t="s">
        <v>230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SUM(P89:P103)</f>
        <v>0</v>
      </c>
      <c r="Q88" s="197"/>
      <c r="R88" s="198">
        <f>SUM(R89:R103)</f>
        <v>0</v>
      </c>
      <c r="S88" s="197"/>
      <c r="T88" s="199">
        <f>SUM(T89:T103)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80</v>
      </c>
      <c r="AT88" s="201" t="s">
        <v>71</v>
      </c>
      <c r="AU88" s="201" t="s">
        <v>80</v>
      </c>
      <c r="AY88" s="200" t="s">
        <v>116</v>
      </c>
      <c r="BK88" s="202">
        <f>SUM(BK89:BK103)</f>
        <v>0</v>
      </c>
    </row>
    <row r="89" s="2" customFormat="1" ht="16.5" customHeight="1">
      <c r="A89" s="39"/>
      <c r="B89" s="40"/>
      <c r="C89" s="205" t="s">
        <v>80</v>
      </c>
      <c r="D89" s="205" t="s">
        <v>118</v>
      </c>
      <c r="E89" s="206" t="s">
        <v>231</v>
      </c>
      <c r="F89" s="207" t="s">
        <v>232</v>
      </c>
      <c r="G89" s="208" t="s">
        <v>181</v>
      </c>
      <c r="H89" s="209">
        <v>183.34</v>
      </c>
      <c r="I89" s="210"/>
      <c r="J89" s="211">
        <f>ROUND(I89*H89,2)</f>
        <v>0</v>
      </c>
      <c r="K89" s="207" t="s">
        <v>122</v>
      </c>
      <c r="L89" s="45"/>
      <c r="M89" s="212" t="s">
        <v>19</v>
      </c>
      <c r="N89" s="213" t="s">
        <v>43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123</v>
      </c>
      <c r="AT89" s="216" t="s">
        <v>118</v>
      </c>
      <c r="AU89" s="216" t="s">
        <v>82</v>
      </c>
      <c r="AY89" s="18" t="s">
        <v>116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123</v>
      </c>
      <c r="BM89" s="216" t="s">
        <v>233</v>
      </c>
    </row>
    <row r="90" s="15" customFormat="1">
      <c r="A90" s="15"/>
      <c r="B90" s="246"/>
      <c r="C90" s="247"/>
      <c r="D90" s="220" t="s">
        <v>125</v>
      </c>
      <c r="E90" s="248" t="s">
        <v>19</v>
      </c>
      <c r="F90" s="249" t="s">
        <v>234</v>
      </c>
      <c r="G90" s="247"/>
      <c r="H90" s="248" t="s">
        <v>19</v>
      </c>
      <c r="I90" s="250"/>
      <c r="J90" s="247"/>
      <c r="K90" s="247"/>
      <c r="L90" s="251"/>
      <c r="M90" s="252"/>
      <c r="N90" s="253"/>
      <c r="O90" s="253"/>
      <c r="P90" s="253"/>
      <c r="Q90" s="253"/>
      <c r="R90" s="253"/>
      <c r="S90" s="253"/>
      <c r="T90" s="254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55" t="s">
        <v>125</v>
      </c>
      <c r="AU90" s="255" t="s">
        <v>82</v>
      </c>
      <c r="AV90" s="15" t="s">
        <v>80</v>
      </c>
      <c r="AW90" s="15" t="s">
        <v>34</v>
      </c>
      <c r="AX90" s="15" t="s">
        <v>72</v>
      </c>
      <c r="AY90" s="255" t="s">
        <v>116</v>
      </c>
    </row>
    <row r="91" s="13" customFormat="1">
      <c r="A91" s="13"/>
      <c r="B91" s="218"/>
      <c r="C91" s="219"/>
      <c r="D91" s="220" t="s">
        <v>125</v>
      </c>
      <c r="E91" s="221" t="s">
        <v>19</v>
      </c>
      <c r="F91" s="222" t="s">
        <v>235</v>
      </c>
      <c r="G91" s="219"/>
      <c r="H91" s="223">
        <v>183.34</v>
      </c>
      <c r="I91" s="224"/>
      <c r="J91" s="219"/>
      <c r="K91" s="219"/>
      <c r="L91" s="225"/>
      <c r="M91" s="226"/>
      <c r="N91" s="227"/>
      <c r="O91" s="227"/>
      <c r="P91" s="227"/>
      <c r="Q91" s="227"/>
      <c r="R91" s="227"/>
      <c r="S91" s="227"/>
      <c r="T91" s="228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29" t="s">
        <v>125</v>
      </c>
      <c r="AU91" s="229" t="s">
        <v>82</v>
      </c>
      <c r="AV91" s="13" t="s">
        <v>82</v>
      </c>
      <c r="AW91" s="13" t="s">
        <v>34</v>
      </c>
      <c r="AX91" s="13" t="s">
        <v>72</v>
      </c>
      <c r="AY91" s="229" t="s">
        <v>116</v>
      </c>
    </row>
    <row r="92" s="14" customFormat="1">
      <c r="A92" s="14"/>
      <c r="B92" s="230"/>
      <c r="C92" s="231"/>
      <c r="D92" s="220" t="s">
        <v>125</v>
      </c>
      <c r="E92" s="232" t="s">
        <v>19</v>
      </c>
      <c r="F92" s="233" t="s">
        <v>129</v>
      </c>
      <c r="G92" s="231"/>
      <c r="H92" s="234">
        <v>183.34</v>
      </c>
      <c r="I92" s="235"/>
      <c r="J92" s="231"/>
      <c r="K92" s="231"/>
      <c r="L92" s="236"/>
      <c r="M92" s="237"/>
      <c r="N92" s="238"/>
      <c r="O92" s="238"/>
      <c r="P92" s="238"/>
      <c r="Q92" s="238"/>
      <c r="R92" s="238"/>
      <c r="S92" s="238"/>
      <c r="T92" s="239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0" t="s">
        <v>125</v>
      </c>
      <c r="AU92" s="240" t="s">
        <v>82</v>
      </c>
      <c r="AV92" s="14" t="s">
        <v>123</v>
      </c>
      <c r="AW92" s="14" t="s">
        <v>34</v>
      </c>
      <c r="AX92" s="14" t="s">
        <v>80</v>
      </c>
      <c r="AY92" s="240" t="s">
        <v>116</v>
      </c>
    </row>
    <row r="93" s="2" customFormat="1">
      <c r="A93" s="39"/>
      <c r="B93" s="40"/>
      <c r="C93" s="205" t="s">
        <v>82</v>
      </c>
      <c r="D93" s="205" t="s">
        <v>118</v>
      </c>
      <c r="E93" s="206" t="s">
        <v>236</v>
      </c>
      <c r="F93" s="207" t="s">
        <v>237</v>
      </c>
      <c r="G93" s="208" t="s">
        <v>181</v>
      </c>
      <c r="H93" s="209">
        <v>183.34</v>
      </c>
      <c r="I93" s="210"/>
      <c r="J93" s="211">
        <f>ROUND(I93*H93,2)</f>
        <v>0</v>
      </c>
      <c r="K93" s="207" t="s">
        <v>122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123</v>
      </c>
      <c r="AT93" s="216" t="s">
        <v>118</v>
      </c>
      <c r="AU93" s="216" t="s">
        <v>82</v>
      </c>
      <c r="AY93" s="18" t="s">
        <v>116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123</v>
      </c>
      <c r="BM93" s="216" t="s">
        <v>238</v>
      </c>
    </row>
    <row r="94" s="15" customFormat="1">
      <c r="A94" s="15"/>
      <c r="B94" s="246"/>
      <c r="C94" s="247"/>
      <c r="D94" s="220" t="s">
        <v>125</v>
      </c>
      <c r="E94" s="248" t="s">
        <v>19</v>
      </c>
      <c r="F94" s="249" t="s">
        <v>234</v>
      </c>
      <c r="G94" s="247"/>
      <c r="H94" s="248" t="s">
        <v>19</v>
      </c>
      <c r="I94" s="250"/>
      <c r="J94" s="247"/>
      <c r="K94" s="247"/>
      <c r="L94" s="251"/>
      <c r="M94" s="252"/>
      <c r="N94" s="253"/>
      <c r="O94" s="253"/>
      <c r="P94" s="253"/>
      <c r="Q94" s="253"/>
      <c r="R94" s="253"/>
      <c r="S94" s="253"/>
      <c r="T94" s="254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5" t="s">
        <v>125</v>
      </c>
      <c r="AU94" s="255" t="s">
        <v>82</v>
      </c>
      <c r="AV94" s="15" t="s">
        <v>80</v>
      </c>
      <c r="AW94" s="15" t="s">
        <v>34</v>
      </c>
      <c r="AX94" s="15" t="s">
        <v>72</v>
      </c>
      <c r="AY94" s="255" t="s">
        <v>116</v>
      </c>
    </row>
    <row r="95" s="13" customFormat="1">
      <c r="A95" s="13"/>
      <c r="B95" s="218"/>
      <c r="C95" s="219"/>
      <c r="D95" s="220" t="s">
        <v>125</v>
      </c>
      <c r="E95" s="221" t="s">
        <v>19</v>
      </c>
      <c r="F95" s="222" t="s">
        <v>235</v>
      </c>
      <c r="G95" s="219"/>
      <c r="H95" s="223">
        <v>183.34</v>
      </c>
      <c r="I95" s="224"/>
      <c r="J95" s="219"/>
      <c r="K95" s="219"/>
      <c r="L95" s="225"/>
      <c r="M95" s="226"/>
      <c r="N95" s="227"/>
      <c r="O95" s="227"/>
      <c r="P95" s="227"/>
      <c r="Q95" s="227"/>
      <c r="R95" s="227"/>
      <c r="S95" s="227"/>
      <c r="T95" s="22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9" t="s">
        <v>125</v>
      </c>
      <c r="AU95" s="229" t="s">
        <v>82</v>
      </c>
      <c r="AV95" s="13" t="s">
        <v>82</v>
      </c>
      <c r="AW95" s="13" t="s">
        <v>34</v>
      </c>
      <c r="AX95" s="13" t="s">
        <v>72</v>
      </c>
      <c r="AY95" s="229" t="s">
        <v>116</v>
      </c>
    </row>
    <row r="96" s="14" customFormat="1">
      <c r="A96" s="14"/>
      <c r="B96" s="230"/>
      <c r="C96" s="231"/>
      <c r="D96" s="220" t="s">
        <v>125</v>
      </c>
      <c r="E96" s="232" t="s">
        <v>19</v>
      </c>
      <c r="F96" s="233" t="s">
        <v>129</v>
      </c>
      <c r="G96" s="231"/>
      <c r="H96" s="234">
        <v>183.34</v>
      </c>
      <c r="I96" s="235"/>
      <c r="J96" s="231"/>
      <c r="K96" s="231"/>
      <c r="L96" s="236"/>
      <c r="M96" s="237"/>
      <c r="N96" s="238"/>
      <c r="O96" s="238"/>
      <c r="P96" s="238"/>
      <c r="Q96" s="238"/>
      <c r="R96" s="238"/>
      <c r="S96" s="238"/>
      <c r="T96" s="239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0" t="s">
        <v>125</v>
      </c>
      <c r="AU96" s="240" t="s">
        <v>82</v>
      </c>
      <c r="AV96" s="14" t="s">
        <v>123</v>
      </c>
      <c r="AW96" s="14" t="s">
        <v>34</v>
      </c>
      <c r="AX96" s="14" t="s">
        <v>80</v>
      </c>
      <c r="AY96" s="240" t="s">
        <v>116</v>
      </c>
    </row>
    <row r="97" s="2" customFormat="1">
      <c r="A97" s="39"/>
      <c r="B97" s="40"/>
      <c r="C97" s="205" t="s">
        <v>134</v>
      </c>
      <c r="D97" s="205" t="s">
        <v>118</v>
      </c>
      <c r="E97" s="206" t="s">
        <v>239</v>
      </c>
      <c r="F97" s="207" t="s">
        <v>240</v>
      </c>
      <c r="G97" s="208" t="s">
        <v>121</v>
      </c>
      <c r="H97" s="209">
        <v>183.34</v>
      </c>
      <c r="I97" s="210"/>
      <c r="J97" s="211">
        <f>ROUND(I97*H97,2)</f>
        <v>0</v>
      </c>
      <c r="K97" s="207" t="s">
        <v>122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123</v>
      </c>
      <c r="AT97" s="216" t="s">
        <v>118</v>
      </c>
      <c r="AU97" s="216" t="s">
        <v>82</v>
      </c>
      <c r="AY97" s="18" t="s">
        <v>116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123</v>
      </c>
      <c r="BM97" s="216" t="s">
        <v>241</v>
      </c>
    </row>
    <row r="98" s="15" customFormat="1">
      <c r="A98" s="15"/>
      <c r="B98" s="246"/>
      <c r="C98" s="247"/>
      <c r="D98" s="220" t="s">
        <v>125</v>
      </c>
      <c r="E98" s="248" t="s">
        <v>19</v>
      </c>
      <c r="F98" s="249" t="s">
        <v>234</v>
      </c>
      <c r="G98" s="247"/>
      <c r="H98" s="248" t="s">
        <v>19</v>
      </c>
      <c r="I98" s="250"/>
      <c r="J98" s="247"/>
      <c r="K98" s="247"/>
      <c r="L98" s="251"/>
      <c r="M98" s="252"/>
      <c r="N98" s="253"/>
      <c r="O98" s="253"/>
      <c r="P98" s="253"/>
      <c r="Q98" s="253"/>
      <c r="R98" s="253"/>
      <c r="S98" s="253"/>
      <c r="T98" s="254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5" t="s">
        <v>125</v>
      </c>
      <c r="AU98" s="255" t="s">
        <v>82</v>
      </c>
      <c r="AV98" s="15" t="s">
        <v>80</v>
      </c>
      <c r="AW98" s="15" t="s">
        <v>34</v>
      </c>
      <c r="AX98" s="15" t="s">
        <v>72</v>
      </c>
      <c r="AY98" s="255" t="s">
        <v>116</v>
      </c>
    </row>
    <row r="99" s="13" customFormat="1">
      <c r="A99" s="13"/>
      <c r="B99" s="218"/>
      <c r="C99" s="219"/>
      <c r="D99" s="220" t="s">
        <v>125</v>
      </c>
      <c r="E99" s="221" t="s">
        <v>19</v>
      </c>
      <c r="F99" s="222" t="s">
        <v>235</v>
      </c>
      <c r="G99" s="219"/>
      <c r="H99" s="223">
        <v>183.34</v>
      </c>
      <c r="I99" s="224"/>
      <c r="J99" s="219"/>
      <c r="K99" s="219"/>
      <c r="L99" s="225"/>
      <c r="M99" s="226"/>
      <c r="N99" s="227"/>
      <c r="O99" s="227"/>
      <c r="P99" s="227"/>
      <c r="Q99" s="227"/>
      <c r="R99" s="227"/>
      <c r="S99" s="227"/>
      <c r="T99" s="22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9" t="s">
        <v>125</v>
      </c>
      <c r="AU99" s="229" t="s">
        <v>82</v>
      </c>
      <c r="AV99" s="13" t="s">
        <v>82</v>
      </c>
      <c r="AW99" s="13" t="s">
        <v>34</v>
      </c>
      <c r="AX99" s="13" t="s">
        <v>72</v>
      </c>
      <c r="AY99" s="229" t="s">
        <v>116</v>
      </c>
    </row>
    <row r="100" s="2" customFormat="1" ht="16.5" customHeight="1">
      <c r="A100" s="39"/>
      <c r="B100" s="40"/>
      <c r="C100" s="205" t="s">
        <v>123</v>
      </c>
      <c r="D100" s="205" t="s">
        <v>118</v>
      </c>
      <c r="E100" s="206" t="s">
        <v>242</v>
      </c>
      <c r="F100" s="207" t="s">
        <v>243</v>
      </c>
      <c r="G100" s="208" t="s">
        <v>121</v>
      </c>
      <c r="H100" s="209">
        <v>183.34</v>
      </c>
      <c r="I100" s="210"/>
      <c r="J100" s="211">
        <f>ROUND(I100*H100,2)</f>
        <v>0</v>
      </c>
      <c r="K100" s="207" t="s">
        <v>122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123</v>
      </c>
      <c r="AT100" s="216" t="s">
        <v>118</v>
      </c>
      <c r="AU100" s="216" t="s">
        <v>82</v>
      </c>
      <c r="AY100" s="18" t="s">
        <v>116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123</v>
      </c>
      <c r="BM100" s="216" t="s">
        <v>244</v>
      </c>
    </row>
    <row r="101" s="15" customFormat="1">
      <c r="A101" s="15"/>
      <c r="B101" s="246"/>
      <c r="C101" s="247"/>
      <c r="D101" s="220" t="s">
        <v>125</v>
      </c>
      <c r="E101" s="248" t="s">
        <v>19</v>
      </c>
      <c r="F101" s="249" t="s">
        <v>234</v>
      </c>
      <c r="G101" s="247"/>
      <c r="H101" s="248" t="s">
        <v>19</v>
      </c>
      <c r="I101" s="250"/>
      <c r="J101" s="247"/>
      <c r="K101" s="247"/>
      <c r="L101" s="251"/>
      <c r="M101" s="252"/>
      <c r="N101" s="253"/>
      <c r="O101" s="253"/>
      <c r="P101" s="253"/>
      <c r="Q101" s="253"/>
      <c r="R101" s="253"/>
      <c r="S101" s="253"/>
      <c r="T101" s="254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5" t="s">
        <v>125</v>
      </c>
      <c r="AU101" s="255" t="s">
        <v>82</v>
      </c>
      <c r="AV101" s="15" t="s">
        <v>80</v>
      </c>
      <c r="AW101" s="15" t="s">
        <v>34</v>
      </c>
      <c r="AX101" s="15" t="s">
        <v>72</v>
      </c>
      <c r="AY101" s="255" t="s">
        <v>116</v>
      </c>
    </row>
    <row r="102" s="13" customFormat="1">
      <c r="A102" s="13"/>
      <c r="B102" s="218"/>
      <c r="C102" s="219"/>
      <c r="D102" s="220" t="s">
        <v>125</v>
      </c>
      <c r="E102" s="221" t="s">
        <v>19</v>
      </c>
      <c r="F102" s="222" t="s">
        <v>235</v>
      </c>
      <c r="G102" s="219"/>
      <c r="H102" s="223">
        <v>183.34</v>
      </c>
      <c r="I102" s="224"/>
      <c r="J102" s="219"/>
      <c r="K102" s="219"/>
      <c r="L102" s="225"/>
      <c r="M102" s="226"/>
      <c r="N102" s="227"/>
      <c r="O102" s="227"/>
      <c r="P102" s="227"/>
      <c r="Q102" s="227"/>
      <c r="R102" s="227"/>
      <c r="S102" s="227"/>
      <c r="T102" s="22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9" t="s">
        <v>125</v>
      </c>
      <c r="AU102" s="229" t="s">
        <v>82</v>
      </c>
      <c r="AV102" s="13" t="s">
        <v>82</v>
      </c>
      <c r="AW102" s="13" t="s">
        <v>34</v>
      </c>
      <c r="AX102" s="13" t="s">
        <v>72</v>
      </c>
      <c r="AY102" s="229" t="s">
        <v>116</v>
      </c>
    </row>
    <row r="103" s="14" customFormat="1">
      <c r="A103" s="14"/>
      <c r="B103" s="230"/>
      <c r="C103" s="231"/>
      <c r="D103" s="220" t="s">
        <v>125</v>
      </c>
      <c r="E103" s="232" t="s">
        <v>19</v>
      </c>
      <c r="F103" s="233" t="s">
        <v>129</v>
      </c>
      <c r="G103" s="231"/>
      <c r="H103" s="234">
        <v>183.34</v>
      </c>
      <c r="I103" s="235"/>
      <c r="J103" s="231"/>
      <c r="K103" s="231"/>
      <c r="L103" s="236"/>
      <c r="M103" s="237"/>
      <c r="N103" s="238"/>
      <c r="O103" s="238"/>
      <c r="P103" s="238"/>
      <c r="Q103" s="238"/>
      <c r="R103" s="238"/>
      <c r="S103" s="238"/>
      <c r="T103" s="23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0" t="s">
        <v>125</v>
      </c>
      <c r="AU103" s="240" t="s">
        <v>82</v>
      </c>
      <c r="AV103" s="14" t="s">
        <v>123</v>
      </c>
      <c r="AW103" s="14" t="s">
        <v>34</v>
      </c>
      <c r="AX103" s="14" t="s">
        <v>80</v>
      </c>
      <c r="AY103" s="240" t="s">
        <v>116</v>
      </c>
    </row>
    <row r="104" s="12" customFormat="1" ht="22.8" customHeight="1">
      <c r="A104" s="12"/>
      <c r="B104" s="189"/>
      <c r="C104" s="190"/>
      <c r="D104" s="191" t="s">
        <v>71</v>
      </c>
      <c r="E104" s="203" t="s">
        <v>245</v>
      </c>
      <c r="F104" s="203" t="s">
        <v>246</v>
      </c>
      <c r="G104" s="190"/>
      <c r="H104" s="190"/>
      <c r="I104" s="193"/>
      <c r="J104" s="204">
        <f>BK104</f>
        <v>0</v>
      </c>
      <c r="K104" s="190"/>
      <c r="L104" s="195"/>
      <c r="M104" s="196"/>
      <c r="N104" s="197"/>
      <c r="O104" s="197"/>
      <c r="P104" s="198">
        <f>SUM(P105:P116)</f>
        <v>0</v>
      </c>
      <c r="Q104" s="197"/>
      <c r="R104" s="198">
        <f>SUM(R105:R116)</f>
        <v>0</v>
      </c>
      <c r="S104" s="197"/>
      <c r="T104" s="199">
        <f>SUM(T105:T116)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0" t="s">
        <v>80</v>
      </c>
      <c r="AT104" s="201" t="s">
        <v>71</v>
      </c>
      <c r="AU104" s="201" t="s">
        <v>80</v>
      </c>
      <c r="AY104" s="200" t="s">
        <v>116</v>
      </c>
      <c r="BK104" s="202">
        <f>SUM(BK105:BK116)</f>
        <v>0</v>
      </c>
    </row>
    <row r="105" s="2" customFormat="1" ht="21.75" customHeight="1">
      <c r="A105" s="39"/>
      <c r="B105" s="40"/>
      <c r="C105" s="205" t="s">
        <v>144</v>
      </c>
      <c r="D105" s="205" t="s">
        <v>118</v>
      </c>
      <c r="E105" s="206" t="s">
        <v>247</v>
      </c>
      <c r="F105" s="207" t="s">
        <v>248</v>
      </c>
      <c r="G105" s="208" t="s">
        <v>137</v>
      </c>
      <c r="H105" s="209">
        <v>2</v>
      </c>
      <c r="I105" s="210"/>
      <c r="J105" s="211">
        <f>ROUND(I105*H105,2)</f>
        <v>0</v>
      </c>
      <c r="K105" s="207" t="s">
        <v>122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123</v>
      </c>
      <c r="AT105" s="216" t="s">
        <v>118</v>
      </c>
      <c r="AU105" s="216" t="s">
        <v>82</v>
      </c>
      <c r="AY105" s="18" t="s">
        <v>116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123</v>
      </c>
      <c r="BM105" s="216" t="s">
        <v>249</v>
      </c>
    </row>
    <row r="106" s="13" customFormat="1">
      <c r="A106" s="13"/>
      <c r="B106" s="218"/>
      <c r="C106" s="219"/>
      <c r="D106" s="220" t="s">
        <v>125</v>
      </c>
      <c r="E106" s="221" t="s">
        <v>19</v>
      </c>
      <c r="F106" s="222" t="s">
        <v>250</v>
      </c>
      <c r="G106" s="219"/>
      <c r="H106" s="223">
        <v>2</v>
      </c>
      <c r="I106" s="224"/>
      <c r="J106" s="219"/>
      <c r="K106" s="219"/>
      <c r="L106" s="225"/>
      <c r="M106" s="226"/>
      <c r="N106" s="227"/>
      <c r="O106" s="227"/>
      <c r="P106" s="227"/>
      <c r="Q106" s="227"/>
      <c r="R106" s="227"/>
      <c r="S106" s="227"/>
      <c r="T106" s="22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9" t="s">
        <v>125</v>
      </c>
      <c r="AU106" s="229" t="s">
        <v>82</v>
      </c>
      <c r="AV106" s="13" t="s">
        <v>82</v>
      </c>
      <c r="AW106" s="13" t="s">
        <v>34</v>
      </c>
      <c r="AX106" s="13" t="s">
        <v>72</v>
      </c>
      <c r="AY106" s="229" t="s">
        <v>116</v>
      </c>
    </row>
    <row r="107" s="14" customFormat="1">
      <c r="A107" s="14"/>
      <c r="B107" s="230"/>
      <c r="C107" s="231"/>
      <c r="D107" s="220" t="s">
        <v>125</v>
      </c>
      <c r="E107" s="232" t="s">
        <v>19</v>
      </c>
      <c r="F107" s="233" t="s">
        <v>129</v>
      </c>
      <c r="G107" s="231"/>
      <c r="H107" s="234">
        <v>2</v>
      </c>
      <c r="I107" s="235"/>
      <c r="J107" s="231"/>
      <c r="K107" s="231"/>
      <c r="L107" s="236"/>
      <c r="M107" s="237"/>
      <c r="N107" s="238"/>
      <c r="O107" s="238"/>
      <c r="P107" s="238"/>
      <c r="Q107" s="238"/>
      <c r="R107" s="238"/>
      <c r="S107" s="238"/>
      <c r="T107" s="239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0" t="s">
        <v>125</v>
      </c>
      <c r="AU107" s="240" t="s">
        <v>82</v>
      </c>
      <c r="AV107" s="14" t="s">
        <v>123</v>
      </c>
      <c r="AW107" s="14" t="s">
        <v>34</v>
      </c>
      <c r="AX107" s="14" t="s">
        <v>80</v>
      </c>
      <c r="AY107" s="240" t="s">
        <v>116</v>
      </c>
    </row>
    <row r="108" s="2" customFormat="1" ht="21.75" customHeight="1">
      <c r="A108" s="39"/>
      <c r="B108" s="40"/>
      <c r="C108" s="205" t="s">
        <v>149</v>
      </c>
      <c r="D108" s="205" t="s">
        <v>118</v>
      </c>
      <c r="E108" s="206" t="s">
        <v>251</v>
      </c>
      <c r="F108" s="207" t="s">
        <v>252</v>
      </c>
      <c r="G108" s="208" t="s">
        <v>137</v>
      </c>
      <c r="H108" s="209">
        <v>3</v>
      </c>
      <c r="I108" s="210"/>
      <c r="J108" s="211">
        <f>ROUND(I108*H108,2)</f>
        <v>0</v>
      </c>
      <c r="K108" s="207" t="s">
        <v>122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123</v>
      </c>
      <c r="AT108" s="216" t="s">
        <v>118</v>
      </c>
      <c r="AU108" s="216" t="s">
        <v>82</v>
      </c>
      <c r="AY108" s="18" t="s">
        <v>116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123</v>
      </c>
      <c r="BM108" s="216" t="s">
        <v>253</v>
      </c>
    </row>
    <row r="109" s="13" customFormat="1">
      <c r="A109" s="13"/>
      <c r="B109" s="218"/>
      <c r="C109" s="219"/>
      <c r="D109" s="220" t="s">
        <v>125</v>
      </c>
      <c r="E109" s="221" t="s">
        <v>19</v>
      </c>
      <c r="F109" s="222" t="s">
        <v>254</v>
      </c>
      <c r="G109" s="219"/>
      <c r="H109" s="223">
        <v>3</v>
      </c>
      <c r="I109" s="224"/>
      <c r="J109" s="219"/>
      <c r="K109" s="219"/>
      <c r="L109" s="225"/>
      <c r="M109" s="226"/>
      <c r="N109" s="227"/>
      <c r="O109" s="227"/>
      <c r="P109" s="227"/>
      <c r="Q109" s="227"/>
      <c r="R109" s="227"/>
      <c r="S109" s="227"/>
      <c r="T109" s="22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9" t="s">
        <v>125</v>
      </c>
      <c r="AU109" s="229" t="s">
        <v>82</v>
      </c>
      <c r="AV109" s="13" t="s">
        <v>82</v>
      </c>
      <c r="AW109" s="13" t="s">
        <v>34</v>
      </c>
      <c r="AX109" s="13" t="s">
        <v>72</v>
      </c>
      <c r="AY109" s="229" t="s">
        <v>116</v>
      </c>
    </row>
    <row r="110" s="14" customFormat="1">
      <c r="A110" s="14"/>
      <c r="B110" s="230"/>
      <c r="C110" s="231"/>
      <c r="D110" s="220" t="s">
        <v>125</v>
      </c>
      <c r="E110" s="232" t="s">
        <v>19</v>
      </c>
      <c r="F110" s="233" t="s">
        <v>129</v>
      </c>
      <c r="G110" s="231"/>
      <c r="H110" s="234">
        <v>3</v>
      </c>
      <c r="I110" s="235"/>
      <c r="J110" s="231"/>
      <c r="K110" s="231"/>
      <c r="L110" s="236"/>
      <c r="M110" s="237"/>
      <c r="N110" s="238"/>
      <c r="O110" s="238"/>
      <c r="P110" s="238"/>
      <c r="Q110" s="238"/>
      <c r="R110" s="238"/>
      <c r="S110" s="238"/>
      <c r="T110" s="239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0" t="s">
        <v>125</v>
      </c>
      <c r="AU110" s="240" t="s">
        <v>82</v>
      </c>
      <c r="AV110" s="14" t="s">
        <v>123</v>
      </c>
      <c r="AW110" s="14" t="s">
        <v>34</v>
      </c>
      <c r="AX110" s="14" t="s">
        <v>80</v>
      </c>
      <c r="AY110" s="240" t="s">
        <v>116</v>
      </c>
    </row>
    <row r="111" s="2" customFormat="1" ht="21.75" customHeight="1">
      <c r="A111" s="39"/>
      <c r="B111" s="40"/>
      <c r="C111" s="205" t="s">
        <v>154</v>
      </c>
      <c r="D111" s="205" t="s">
        <v>118</v>
      </c>
      <c r="E111" s="206" t="s">
        <v>255</v>
      </c>
      <c r="F111" s="207" t="s">
        <v>256</v>
      </c>
      <c r="G111" s="208" t="s">
        <v>137</v>
      </c>
      <c r="H111" s="209">
        <v>1</v>
      </c>
      <c r="I111" s="210"/>
      <c r="J111" s="211">
        <f>ROUND(I111*H111,2)</f>
        <v>0</v>
      </c>
      <c r="K111" s="207" t="s">
        <v>122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123</v>
      </c>
      <c r="AT111" s="216" t="s">
        <v>118</v>
      </c>
      <c r="AU111" s="216" t="s">
        <v>82</v>
      </c>
      <c r="AY111" s="18" t="s">
        <v>116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123</v>
      </c>
      <c r="BM111" s="216" t="s">
        <v>257</v>
      </c>
    </row>
    <row r="112" s="13" customFormat="1">
      <c r="A112" s="13"/>
      <c r="B112" s="218"/>
      <c r="C112" s="219"/>
      <c r="D112" s="220" t="s">
        <v>125</v>
      </c>
      <c r="E112" s="221" t="s">
        <v>19</v>
      </c>
      <c r="F112" s="222" t="s">
        <v>258</v>
      </c>
      <c r="G112" s="219"/>
      <c r="H112" s="223">
        <v>1</v>
      </c>
      <c r="I112" s="224"/>
      <c r="J112" s="219"/>
      <c r="K112" s="219"/>
      <c r="L112" s="225"/>
      <c r="M112" s="226"/>
      <c r="N112" s="227"/>
      <c r="O112" s="227"/>
      <c r="P112" s="227"/>
      <c r="Q112" s="227"/>
      <c r="R112" s="227"/>
      <c r="S112" s="227"/>
      <c r="T112" s="22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9" t="s">
        <v>125</v>
      </c>
      <c r="AU112" s="229" t="s">
        <v>82</v>
      </c>
      <c r="AV112" s="13" t="s">
        <v>82</v>
      </c>
      <c r="AW112" s="13" t="s">
        <v>34</v>
      </c>
      <c r="AX112" s="13" t="s">
        <v>72</v>
      </c>
      <c r="AY112" s="229" t="s">
        <v>116</v>
      </c>
    </row>
    <row r="113" s="14" customFormat="1">
      <c r="A113" s="14"/>
      <c r="B113" s="230"/>
      <c r="C113" s="231"/>
      <c r="D113" s="220" t="s">
        <v>125</v>
      </c>
      <c r="E113" s="232" t="s">
        <v>19</v>
      </c>
      <c r="F113" s="233" t="s">
        <v>129</v>
      </c>
      <c r="G113" s="231"/>
      <c r="H113" s="234">
        <v>1</v>
      </c>
      <c r="I113" s="235"/>
      <c r="J113" s="231"/>
      <c r="K113" s="231"/>
      <c r="L113" s="236"/>
      <c r="M113" s="237"/>
      <c r="N113" s="238"/>
      <c r="O113" s="238"/>
      <c r="P113" s="238"/>
      <c r="Q113" s="238"/>
      <c r="R113" s="238"/>
      <c r="S113" s="238"/>
      <c r="T113" s="239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0" t="s">
        <v>125</v>
      </c>
      <c r="AU113" s="240" t="s">
        <v>82</v>
      </c>
      <c r="AV113" s="14" t="s">
        <v>123</v>
      </c>
      <c r="AW113" s="14" t="s">
        <v>34</v>
      </c>
      <c r="AX113" s="14" t="s">
        <v>80</v>
      </c>
      <c r="AY113" s="240" t="s">
        <v>116</v>
      </c>
    </row>
    <row r="114" s="2" customFormat="1" ht="21.75" customHeight="1">
      <c r="A114" s="39"/>
      <c r="B114" s="40"/>
      <c r="C114" s="205" t="s">
        <v>159</v>
      </c>
      <c r="D114" s="205" t="s">
        <v>118</v>
      </c>
      <c r="E114" s="206" t="s">
        <v>259</v>
      </c>
      <c r="F114" s="207" t="s">
        <v>260</v>
      </c>
      <c r="G114" s="208" t="s">
        <v>137</v>
      </c>
      <c r="H114" s="209">
        <v>24</v>
      </c>
      <c r="I114" s="210"/>
      <c r="J114" s="211">
        <f>ROUND(I114*H114,2)</f>
        <v>0</v>
      </c>
      <c r="K114" s="207" t="s">
        <v>122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123</v>
      </c>
      <c r="AT114" s="216" t="s">
        <v>118</v>
      </c>
      <c r="AU114" s="216" t="s">
        <v>82</v>
      </c>
      <c r="AY114" s="18" t="s">
        <v>116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123</v>
      </c>
      <c r="BM114" s="216" t="s">
        <v>261</v>
      </c>
    </row>
    <row r="115" s="13" customFormat="1">
      <c r="A115" s="13"/>
      <c r="B115" s="218"/>
      <c r="C115" s="219"/>
      <c r="D115" s="220" t="s">
        <v>125</v>
      </c>
      <c r="E115" s="221" t="s">
        <v>19</v>
      </c>
      <c r="F115" s="222" t="s">
        <v>262</v>
      </c>
      <c r="G115" s="219"/>
      <c r="H115" s="223">
        <v>24</v>
      </c>
      <c r="I115" s="224"/>
      <c r="J115" s="219"/>
      <c r="K115" s="219"/>
      <c r="L115" s="225"/>
      <c r="M115" s="226"/>
      <c r="N115" s="227"/>
      <c r="O115" s="227"/>
      <c r="P115" s="227"/>
      <c r="Q115" s="227"/>
      <c r="R115" s="227"/>
      <c r="S115" s="227"/>
      <c r="T115" s="22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9" t="s">
        <v>125</v>
      </c>
      <c r="AU115" s="229" t="s">
        <v>82</v>
      </c>
      <c r="AV115" s="13" t="s">
        <v>82</v>
      </c>
      <c r="AW115" s="13" t="s">
        <v>34</v>
      </c>
      <c r="AX115" s="13" t="s">
        <v>72</v>
      </c>
      <c r="AY115" s="229" t="s">
        <v>116</v>
      </c>
    </row>
    <row r="116" s="14" customFormat="1">
      <c r="A116" s="14"/>
      <c r="B116" s="230"/>
      <c r="C116" s="231"/>
      <c r="D116" s="220" t="s">
        <v>125</v>
      </c>
      <c r="E116" s="232" t="s">
        <v>19</v>
      </c>
      <c r="F116" s="233" t="s">
        <v>129</v>
      </c>
      <c r="G116" s="231"/>
      <c r="H116" s="234">
        <v>24</v>
      </c>
      <c r="I116" s="235"/>
      <c r="J116" s="231"/>
      <c r="K116" s="231"/>
      <c r="L116" s="236"/>
      <c r="M116" s="237"/>
      <c r="N116" s="238"/>
      <c r="O116" s="238"/>
      <c r="P116" s="238"/>
      <c r="Q116" s="238"/>
      <c r="R116" s="238"/>
      <c r="S116" s="238"/>
      <c r="T116" s="23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0" t="s">
        <v>125</v>
      </c>
      <c r="AU116" s="240" t="s">
        <v>82</v>
      </c>
      <c r="AV116" s="14" t="s">
        <v>123</v>
      </c>
      <c r="AW116" s="14" t="s">
        <v>34</v>
      </c>
      <c r="AX116" s="14" t="s">
        <v>80</v>
      </c>
      <c r="AY116" s="240" t="s">
        <v>116</v>
      </c>
    </row>
    <row r="117" s="12" customFormat="1" ht="22.8" customHeight="1">
      <c r="A117" s="12"/>
      <c r="B117" s="189"/>
      <c r="C117" s="190"/>
      <c r="D117" s="191" t="s">
        <v>71</v>
      </c>
      <c r="E117" s="203" t="s">
        <v>80</v>
      </c>
      <c r="F117" s="203" t="s">
        <v>263</v>
      </c>
      <c r="G117" s="190"/>
      <c r="H117" s="190"/>
      <c r="I117" s="193"/>
      <c r="J117" s="204">
        <f>BK117</f>
        <v>0</v>
      </c>
      <c r="K117" s="190"/>
      <c r="L117" s="195"/>
      <c r="M117" s="196"/>
      <c r="N117" s="197"/>
      <c r="O117" s="197"/>
      <c r="P117" s="198">
        <f>SUM(P118:P190)</f>
        <v>0</v>
      </c>
      <c r="Q117" s="197"/>
      <c r="R117" s="198">
        <f>SUM(R118:R190)</f>
        <v>0</v>
      </c>
      <c r="S117" s="197"/>
      <c r="T117" s="199">
        <f>SUM(T118:T190)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80</v>
      </c>
      <c r="AT117" s="201" t="s">
        <v>71</v>
      </c>
      <c r="AU117" s="201" t="s">
        <v>80</v>
      </c>
      <c r="AY117" s="200" t="s">
        <v>116</v>
      </c>
      <c r="BK117" s="202">
        <f>SUM(BK118:BK190)</f>
        <v>0</v>
      </c>
    </row>
    <row r="118" s="2" customFormat="1" ht="16.5" customHeight="1">
      <c r="A118" s="39"/>
      <c r="B118" s="40"/>
      <c r="C118" s="205" t="s">
        <v>165</v>
      </c>
      <c r="D118" s="205" t="s">
        <v>118</v>
      </c>
      <c r="E118" s="206" t="s">
        <v>264</v>
      </c>
      <c r="F118" s="207" t="s">
        <v>265</v>
      </c>
      <c r="G118" s="208" t="s">
        <v>121</v>
      </c>
      <c r="H118" s="209">
        <v>2735.0999999999999</v>
      </c>
      <c r="I118" s="210"/>
      <c r="J118" s="211">
        <f>ROUND(I118*H118,2)</f>
        <v>0</v>
      </c>
      <c r="K118" s="207" t="s">
        <v>122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123</v>
      </c>
      <c r="AT118" s="216" t="s">
        <v>118</v>
      </c>
      <c r="AU118" s="216" t="s">
        <v>82</v>
      </c>
      <c r="AY118" s="18" t="s">
        <v>116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123</v>
      </c>
      <c r="BM118" s="216" t="s">
        <v>266</v>
      </c>
    </row>
    <row r="119" s="15" customFormat="1">
      <c r="A119" s="15"/>
      <c r="B119" s="246"/>
      <c r="C119" s="247"/>
      <c r="D119" s="220" t="s">
        <v>125</v>
      </c>
      <c r="E119" s="248" t="s">
        <v>19</v>
      </c>
      <c r="F119" s="249" t="s">
        <v>267</v>
      </c>
      <c r="G119" s="247"/>
      <c r="H119" s="248" t="s">
        <v>19</v>
      </c>
      <c r="I119" s="250"/>
      <c r="J119" s="247"/>
      <c r="K119" s="247"/>
      <c r="L119" s="251"/>
      <c r="M119" s="252"/>
      <c r="N119" s="253"/>
      <c r="O119" s="253"/>
      <c r="P119" s="253"/>
      <c r="Q119" s="253"/>
      <c r="R119" s="253"/>
      <c r="S119" s="253"/>
      <c r="T119" s="254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5" t="s">
        <v>125</v>
      </c>
      <c r="AU119" s="255" t="s">
        <v>82</v>
      </c>
      <c r="AV119" s="15" t="s">
        <v>80</v>
      </c>
      <c r="AW119" s="15" t="s">
        <v>34</v>
      </c>
      <c r="AX119" s="15" t="s">
        <v>72</v>
      </c>
      <c r="AY119" s="255" t="s">
        <v>116</v>
      </c>
    </row>
    <row r="120" s="13" customFormat="1">
      <c r="A120" s="13"/>
      <c r="B120" s="218"/>
      <c r="C120" s="219"/>
      <c r="D120" s="220" t="s">
        <v>125</v>
      </c>
      <c r="E120" s="221" t="s">
        <v>19</v>
      </c>
      <c r="F120" s="222" t="s">
        <v>268</v>
      </c>
      <c r="G120" s="219"/>
      <c r="H120" s="223">
        <v>2735.0999999999999</v>
      </c>
      <c r="I120" s="224"/>
      <c r="J120" s="219"/>
      <c r="K120" s="219"/>
      <c r="L120" s="225"/>
      <c r="M120" s="226"/>
      <c r="N120" s="227"/>
      <c r="O120" s="227"/>
      <c r="P120" s="227"/>
      <c r="Q120" s="227"/>
      <c r="R120" s="227"/>
      <c r="S120" s="227"/>
      <c r="T120" s="22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9" t="s">
        <v>125</v>
      </c>
      <c r="AU120" s="229" t="s">
        <v>82</v>
      </c>
      <c r="AV120" s="13" t="s">
        <v>82</v>
      </c>
      <c r="AW120" s="13" t="s">
        <v>34</v>
      </c>
      <c r="AX120" s="13" t="s">
        <v>72</v>
      </c>
      <c r="AY120" s="229" t="s">
        <v>116</v>
      </c>
    </row>
    <row r="121" s="14" customFormat="1">
      <c r="A121" s="14"/>
      <c r="B121" s="230"/>
      <c r="C121" s="231"/>
      <c r="D121" s="220" t="s">
        <v>125</v>
      </c>
      <c r="E121" s="232" t="s">
        <v>19</v>
      </c>
      <c r="F121" s="233" t="s">
        <v>129</v>
      </c>
      <c r="G121" s="231"/>
      <c r="H121" s="234">
        <v>2735.0999999999999</v>
      </c>
      <c r="I121" s="235"/>
      <c r="J121" s="231"/>
      <c r="K121" s="231"/>
      <c r="L121" s="236"/>
      <c r="M121" s="237"/>
      <c r="N121" s="238"/>
      <c r="O121" s="238"/>
      <c r="P121" s="238"/>
      <c r="Q121" s="238"/>
      <c r="R121" s="238"/>
      <c r="S121" s="238"/>
      <c r="T121" s="23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0" t="s">
        <v>125</v>
      </c>
      <c r="AU121" s="240" t="s">
        <v>82</v>
      </c>
      <c r="AV121" s="14" t="s">
        <v>123</v>
      </c>
      <c r="AW121" s="14" t="s">
        <v>34</v>
      </c>
      <c r="AX121" s="14" t="s">
        <v>80</v>
      </c>
      <c r="AY121" s="240" t="s">
        <v>116</v>
      </c>
    </row>
    <row r="122" s="2" customFormat="1" ht="21.75" customHeight="1">
      <c r="A122" s="39"/>
      <c r="B122" s="40"/>
      <c r="C122" s="205" t="s">
        <v>178</v>
      </c>
      <c r="D122" s="205" t="s">
        <v>118</v>
      </c>
      <c r="E122" s="206" t="s">
        <v>269</v>
      </c>
      <c r="F122" s="207" t="s">
        <v>270</v>
      </c>
      <c r="G122" s="208" t="s">
        <v>121</v>
      </c>
      <c r="H122" s="209">
        <v>3272.3000000000002</v>
      </c>
      <c r="I122" s="210"/>
      <c r="J122" s="211">
        <f>ROUND(I122*H122,2)</f>
        <v>0</v>
      </c>
      <c r="K122" s="207" t="s">
        <v>122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123</v>
      </c>
      <c r="AT122" s="216" t="s">
        <v>118</v>
      </c>
      <c r="AU122" s="216" t="s">
        <v>82</v>
      </c>
      <c r="AY122" s="18" t="s">
        <v>116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123</v>
      </c>
      <c r="BM122" s="216" t="s">
        <v>271</v>
      </c>
    </row>
    <row r="123" s="13" customFormat="1">
      <c r="A123" s="13"/>
      <c r="B123" s="218"/>
      <c r="C123" s="219"/>
      <c r="D123" s="220" t="s">
        <v>125</v>
      </c>
      <c r="E123" s="221" t="s">
        <v>19</v>
      </c>
      <c r="F123" s="222" t="s">
        <v>272</v>
      </c>
      <c r="G123" s="219"/>
      <c r="H123" s="223">
        <v>3272.3000000000002</v>
      </c>
      <c r="I123" s="224"/>
      <c r="J123" s="219"/>
      <c r="K123" s="219"/>
      <c r="L123" s="225"/>
      <c r="M123" s="226"/>
      <c r="N123" s="227"/>
      <c r="O123" s="227"/>
      <c r="P123" s="227"/>
      <c r="Q123" s="227"/>
      <c r="R123" s="227"/>
      <c r="S123" s="227"/>
      <c r="T123" s="22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9" t="s">
        <v>125</v>
      </c>
      <c r="AU123" s="229" t="s">
        <v>82</v>
      </c>
      <c r="AV123" s="13" t="s">
        <v>82</v>
      </c>
      <c r="AW123" s="13" t="s">
        <v>34</v>
      </c>
      <c r="AX123" s="13" t="s">
        <v>72</v>
      </c>
      <c r="AY123" s="229" t="s">
        <v>116</v>
      </c>
    </row>
    <row r="124" s="14" customFormat="1">
      <c r="A124" s="14"/>
      <c r="B124" s="230"/>
      <c r="C124" s="231"/>
      <c r="D124" s="220" t="s">
        <v>125</v>
      </c>
      <c r="E124" s="232" t="s">
        <v>19</v>
      </c>
      <c r="F124" s="233" t="s">
        <v>129</v>
      </c>
      <c r="G124" s="231"/>
      <c r="H124" s="234">
        <v>3272.3000000000002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0" t="s">
        <v>125</v>
      </c>
      <c r="AU124" s="240" t="s">
        <v>82</v>
      </c>
      <c r="AV124" s="14" t="s">
        <v>123</v>
      </c>
      <c r="AW124" s="14" t="s">
        <v>34</v>
      </c>
      <c r="AX124" s="14" t="s">
        <v>80</v>
      </c>
      <c r="AY124" s="240" t="s">
        <v>116</v>
      </c>
    </row>
    <row r="125" s="2" customFormat="1" ht="16.5" customHeight="1">
      <c r="A125" s="39"/>
      <c r="B125" s="40"/>
      <c r="C125" s="205" t="s">
        <v>184</v>
      </c>
      <c r="D125" s="205" t="s">
        <v>118</v>
      </c>
      <c r="E125" s="206" t="s">
        <v>273</v>
      </c>
      <c r="F125" s="207" t="s">
        <v>274</v>
      </c>
      <c r="G125" s="208" t="s">
        <v>121</v>
      </c>
      <c r="H125" s="209">
        <v>3272.3000000000002</v>
      </c>
      <c r="I125" s="210"/>
      <c r="J125" s="211">
        <f>ROUND(I125*H125,2)</f>
        <v>0</v>
      </c>
      <c r="K125" s="207" t="s">
        <v>122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123</v>
      </c>
      <c r="AT125" s="216" t="s">
        <v>118</v>
      </c>
      <c r="AU125" s="216" t="s">
        <v>82</v>
      </c>
      <c r="AY125" s="18" t="s">
        <v>116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123</v>
      </c>
      <c r="BM125" s="216" t="s">
        <v>275</v>
      </c>
    </row>
    <row r="126" s="13" customFormat="1">
      <c r="A126" s="13"/>
      <c r="B126" s="218"/>
      <c r="C126" s="219"/>
      <c r="D126" s="220" t="s">
        <v>125</v>
      </c>
      <c r="E126" s="221" t="s">
        <v>19</v>
      </c>
      <c r="F126" s="222" t="s">
        <v>276</v>
      </c>
      <c r="G126" s="219"/>
      <c r="H126" s="223">
        <v>3272.3000000000002</v>
      </c>
      <c r="I126" s="224"/>
      <c r="J126" s="219"/>
      <c r="K126" s="219"/>
      <c r="L126" s="225"/>
      <c r="M126" s="226"/>
      <c r="N126" s="227"/>
      <c r="O126" s="227"/>
      <c r="P126" s="227"/>
      <c r="Q126" s="227"/>
      <c r="R126" s="227"/>
      <c r="S126" s="227"/>
      <c r="T126" s="22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9" t="s">
        <v>125</v>
      </c>
      <c r="AU126" s="229" t="s">
        <v>82</v>
      </c>
      <c r="AV126" s="13" t="s">
        <v>82</v>
      </c>
      <c r="AW126" s="13" t="s">
        <v>34</v>
      </c>
      <c r="AX126" s="13" t="s">
        <v>72</v>
      </c>
      <c r="AY126" s="229" t="s">
        <v>116</v>
      </c>
    </row>
    <row r="127" s="14" customFormat="1">
      <c r="A127" s="14"/>
      <c r="B127" s="230"/>
      <c r="C127" s="231"/>
      <c r="D127" s="220" t="s">
        <v>125</v>
      </c>
      <c r="E127" s="232" t="s">
        <v>19</v>
      </c>
      <c r="F127" s="233" t="s">
        <v>129</v>
      </c>
      <c r="G127" s="231"/>
      <c r="H127" s="234">
        <v>3272.3000000000002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0" t="s">
        <v>125</v>
      </c>
      <c r="AU127" s="240" t="s">
        <v>82</v>
      </c>
      <c r="AV127" s="14" t="s">
        <v>123</v>
      </c>
      <c r="AW127" s="14" t="s">
        <v>34</v>
      </c>
      <c r="AX127" s="14" t="s">
        <v>80</v>
      </c>
      <c r="AY127" s="240" t="s">
        <v>116</v>
      </c>
    </row>
    <row r="128" s="2" customFormat="1" ht="16.5" customHeight="1">
      <c r="A128" s="39"/>
      <c r="B128" s="40"/>
      <c r="C128" s="205" t="s">
        <v>189</v>
      </c>
      <c r="D128" s="205" t="s">
        <v>118</v>
      </c>
      <c r="E128" s="206" t="s">
        <v>277</v>
      </c>
      <c r="F128" s="207" t="s">
        <v>278</v>
      </c>
      <c r="G128" s="208" t="s">
        <v>121</v>
      </c>
      <c r="H128" s="209">
        <v>3272.3000000000002</v>
      </c>
      <c r="I128" s="210"/>
      <c r="J128" s="211">
        <f>ROUND(I128*H128,2)</f>
        <v>0</v>
      </c>
      <c r="K128" s="207" t="s">
        <v>122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123</v>
      </c>
      <c r="AT128" s="216" t="s">
        <v>118</v>
      </c>
      <c r="AU128" s="216" t="s">
        <v>82</v>
      </c>
      <c r="AY128" s="18" t="s">
        <v>116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123</v>
      </c>
      <c r="BM128" s="216" t="s">
        <v>279</v>
      </c>
    </row>
    <row r="129" s="13" customFormat="1">
      <c r="A129" s="13"/>
      <c r="B129" s="218"/>
      <c r="C129" s="219"/>
      <c r="D129" s="220" t="s">
        <v>125</v>
      </c>
      <c r="E129" s="221" t="s">
        <v>19</v>
      </c>
      <c r="F129" s="222" t="s">
        <v>280</v>
      </c>
      <c r="G129" s="219"/>
      <c r="H129" s="223">
        <v>2735.0999999999999</v>
      </c>
      <c r="I129" s="224"/>
      <c r="J129" s="219"/>
      <c r="K129" s="219"/>
      <c r="L129" s="225"/>
      <c r="M129" s="226"/>
      <c r="N129" s="227"/>
      <c r="O129" s="227"/>
      <c r="P129" s="227"/>
      <c r="Q129" s="227"/>
      <c r="R129" s="227"/>
      <c r="S129" s="227"/>
      <c r="T129" s="22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9" t="s">
        <v>125</v>
      </c>
      <c r="AU129" s="229" t="s">
        <v>82</v>
      </c>
      <c r="AV129" s="13" t="s">
        <v>82</v>
      </c>
      <c r="AW129" s="13" t="s">
        <v>34</v>
      </c>
      <c r="AX129" s="13" t="s">
        <v>72</v>
      </c>
      <c r="AY129" s="229" t="s">
        <v>116</v>
      </c>
    </row>
    <row r="130" s="13" customFormat="1">
      <c r="A130" s="13"/>
      <c r="B130" s="218"/>
      <c r="C130" s="219"/>
      <c r="D130" s="220" t="s">
        <v>125</v>
      </c>
      <c r="E130" s="221" t="s">
        <v>19</v>
      </c>
      <c r="F130" s="222" t="s">
        <v>281</v>
      </c>
      <c r="G130" s="219"/>
      <c r="H130" s="223">
        <v>537.20000000000005</v>
      </c>
      <c r="I130" s="224"/>
      <c r="J130" s="219"/>
      <c r="K130" s="219"/>
      <c r="L130" s="225"/>
      <c r="M130" s="226"/>
      <c r="N130" s="227"/>
      <c r="O130" s="227"/>
      <c r="P130" s="227"/>
      <c r="Q130" s="227"/>
      <c r="R130" s="227"/>
      <c r="S130" s="227"/>
      <c r="T130" s="22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9" t="s">
        <v>125</v>
      </c>
      <c r="AU130" s="229" t="s">
        <v>82</v>
      </c>
      <c r="AV130" s="13" t="s">
        <v>82</v>
      </c>
      <c r="AW130" s="13" t="s">
        <v>34</v>
      </c>
      <c r="AX130" s="13" t="s">
        <v>72</v>
      </c>
      <c r="AY130" s="229" t="s">
        <v>116</v>
      </c>
    </row>
    <row r="131" s="14" customFormat="1">
      <c r="A131" s="14"/>
      <c r="B131" s="230"/>
      <c r="C131" s="231"/>
      <c r="D131" s="220" t="s">
        <v>125</v>
      </c>
      <c r="E131" s="232" t="s">
        <v>19</v>
      </c>
      <c r="F131" s="233" t="s">
        <v>129</v>
      </c>
      <c r="G131" s="231"/>
      <c r="H131" s="234">
        <v>3272.3000000000002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0" t="s">
        <v>125</v>
      </c>
      <c r="AU131" s="240" t="s">
        <v>82</v>
      </c>
      <c r="AV131" s="14" t="s">
        <v>123</v>
      </c>
      <c r="AW131" s="14" t="s">
        <v>34</v>
      </c>
      <c r="AX131" s="14" t="s">
        <v>80</v>
      </c>
      <c r="AY131" s="240" t="s">
        <v>116</v>
      </c>
    </row>
    <row r="132" s="2" customFormat="1" ht="16.5" customHeight="1">
      <c r="A132" s="39"/>
      <c r="B132" s="40"/>
      <c r="C132" s="205" t="s">
        <v>193</v>
      </c>
      <c r="D132" s="205" t="s">
        <v>118</v>
      </c>
      <c r="E132" s="206" t="s">
        <v>282</v>
      </c>
      <c r="F132" s="207" t="s">
        <v>283</v>
      </c>
      <c r="G132" s="208" t="s">
        <v>121</v>
      </c>
      <c r="H132" s="209">
        <v>2871.855</v>
      </c>
      <c r="I132" s="210"/>
      <c r="J132" s="211">
        <f>ROUND(I132*H132,2)</f>
        <v>0</v>
      </c>
      <c r="K132" s="207" t="s">
        <v>122</v>
      </c>
      <c r="L132" s="45"/>
      <c r="M132" s="212" t="s">
        <v>19</v>
      </c>
      <c r="N132" s="213" t="s">
        <v>43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123</v>
      </c>
      <c r="AT132" s="216" t="s">
        <v>118</v>
      </c>
      <c r="AU132" s="216" t="s">
        <v>82</v>
      </c>
      <c r="AY132" s="18" t="s">
        <v>116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80</v>
      </c>
      <c r="BK132" s="217">
        <f>ROUND(I132*H132,2)</f>
        <v>0</v>
      </c>
      <c r="BL132" s="18" t="s">
        <v>123</v>
      </c>
      <c r="BM132" s="216" t="s">
        <v>284</v>
      </c>
    </row>
    <row r="133" s="13" customFormat="1">
      <c r="A133" s="13"/>
      <c r="B133" s="218"/>
      <c r="C133" s="219"/>
      <c r="D133" s="220" t="s">
        <v>125</v>
      </c>
      <c r="E133" s="221" t="s">
        <v>19</v>
      </c>
      <c r="F133" s="222" t="s">
        <v>285</v>
      </c>
      <c r="G133" s="219"/>
      <c r="H133" s="223">
        <v>2871.855</v>
      </c>
      <c r="I133" s="224"/>
      <c r="J133" s="219"/>
      <c r="K133" s="219"/>
      <c r="L133" s="225"/>
      <c r="M133" s="226"/>
      <c r="N133" s="227"/>
      <c r="O133" s="227"/>
      <c r="P133" s="227"/>
      <c r="Q133" s="227"/>
      <c r="R133" s="227"/>
      <c r="S133" s="227"/>
      <c r="T133" s="22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9" t="s">
        <v>125</v>
      </c>
      <c r="AU133" s="229" t="s">
        <v>82</v>
      </c>
      <c r="AV133" s="13" t="s">
        <v>82</v>
      </c>
      <c r="AW133" s="13" t="s">
        <v>34</v>
      </c>
      <c r="AX133" s="13" t="s">
        <v>72</v>
      </c>
      <c r="AY133" s="229" t="s">
        <v>116</v>
      </c>
    </row>
    <row r="134" s="14" customFormat="1">
      <c r="A134" s="14"/>
      <c r="B134" s="230"/>
      <c r="C134" s="231"/>
      <c r="D134" s="220" t="s">
        <v>125</v>
      </c>
      <c r="E134" s="232" t="s">
        <v>19</v>
      </c>
      <c r="F134" s="233" t="s">
        <v>129</v>
      </c>
      <c r="G134" s="231"/>
      <c r="H134" s="234">
        <v>2871.855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0" t="s">
        <v>125</v>
      </c>
      <c r="AU134" s="240" t="s">
        <v>82</v>
      </c>
      <c r="AV134" s="14" t="s">
        <v>123</v>
      </c>
      <c r="AW134" s="14" t="s">
        <v>34</v>
      </c>
      <c r="AX134" s="14" t="s">
        <v>80</v>
      </c>
      <c r="AY134" s="240" t="s">
        <v>116</v>
      </c>
    </row>
    <row r="135" s="2" customFormat="1" ht="16.5" customHeight="1">
      <c r="A135" s="39"/>
      <c r="B135" s="40"/>
      <c r="C135" s="205" t="s">
        <v>198</v>
      </c>
      <c r="D135" s="205" t="s">
        <v>118</v>
      </c>
      <c r="E135" s="206" t="s">
        <v>286</v>
      </c>
      <c r="F135" s="207" t="s">
        <v>287</v>
      </c>
      <c r="G135" s="208" t="s">
        <v>121</v>
      </c>
      <c r="H135" s="209">
        <v>537.10000000000002</v>
      </c>
      <c r="I135" s="210"/>
      <c r="J135" s="211">
        <f>ROUND(I135*H135,2)</f>
        <v>0</v>
      </c>
      <c r="K135" s="207" t="s">
        <v>122</v>
      </c>
      <c r="L135" s="45"/>
      <c r="M135" s="212" t="s">
        <v>19</v>
      </c>
      <c r="N135" s="213" t="s">
        <v>43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123</v>
      </c>
      <c r="AT135" s="216" t="s">
        <v>118</v>
      </c>
      <c r="AU135" s="216" t="s">
        <v>82</v>
      </c>
      <c r="AY135" s="18" t="s">
        <v>116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80</v>
      </c>
      <c r="BK135" s="217">
        <f>ROUND(I135*H135,2)</f>
        <v>0</v>
      </c>
      <c r="BL135" s="18" t="s">
        <v>123</v>
      </c>
      <c r="BM135" s="216" t="s">
        <v>288</v>
      </c>
    </row>
    <row r="136" s="13" customFormat="1">
      <c r="A136" s="13"/>
      <c r="B136" s="218"/>
      <c r="C136" s="219"/>
      <c r="D136" s="220" t="s">
        <v>125</v>
      </c>
      <c r="E136" s="221" t="s">
        <v>19</v>
      </c>
      <c r="F136" s="222" t="s">
        <v>289</v>
      </c>
      <c r="G136" s="219"/>
      <c r="H136" s="223">
        <v>537.10000000000002</v>
      </c>
      <c r="I136" s="224"/>
      <c r="J136" s="219"/>
      <c r="K136" s="219"/>
      <c r="L136" s="225"/>
      <c r="M136" s="226"/>
      <c r="N136" s="227"/>
      <c r="O136" s="227"/>
      <c r="P136" s="227"/>
      <c r="Q136" s="227"/>
      <c r="R136" s="227"/>
      <c r="S136" s="227"/>
      <c r="T136" s="22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9" t="s">
        <v>125</v>
      </c>
      <c r="AU136" s="229" t="s">
        <v>82</v>
      </c>
      <c r="AV136" s="13" t="s">
        <v>82</v>
      </c>
      <c r="AW136" s="13" t="s">
        <v>34</v>
      </c>
      <c r="AX136" s="13" t="s">
        <v>72</v>
      </c>
      <c r="AY136" s="229" t="s">
        <v>116</v>
      </c>
    </row>
    <row r="137" s="14" customFormat="1">
      <c r="A137" s="14"/>
      <c r="B137" s="230"/>
      <c r="C137" s="231"/>
      <c r="D137" s="220" t="s">
        <v>125</v>
      </c>
      <c r="E137" s="232" t="s">
        <v>19</v>
      </c>
      <c r="F137" s="233" t="s">
        <v>129</v>
      </c>
      <c r="G137" s="231"/>
      <c r="H137" s="234">
        <v>537.10000000000002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0" t="s">
        <v>125</v>
      </c>
      <c r="AU137" s="240" t="s">
        <v>82</v>
      </c>
      <c r="AV137" s="14" t="s">
        <v>123</v>
      </c>
      <c r="AW137" s="14" t="s">
        <v>34</v>
      </c>
      <c r="AX137" s="14" t="s">
        <v>80</v>
      </c>
      <c r="AY137" s="240" t="s">
        <v>116</v>
      </c>
    </row>
    <row r="138" s="2" customFormat="1" ht="16.5" customHeight="1">
      <c r="A138" s="39"/>
      <c r="B138" s="40"/>
      <c r="C138" s="205" t="s">
        <v>8</v>
      </c>
      <c r="D138" s="205" t="s">
        <v>118</v>
      </c>
      <c r="E138" s="206" t="s">
        <v>290</v>
      </c>
      <c r="F138" s="207" t="s">
        <v>291</v>
      </c>
      <c r="G138" s="208" t="s">
        <v>121</v>
      </c>
      <c r="H138" s="209">
        <v>537.10000000000002</v>
      </c>
      <c r="I138" s="210"/>
      <c r="J138" s="211">
        <f>ROUND(I138*H138,2)</f>
        <v>0</v>
      </c>
      <c r="K138" s="207" t="s">
        <v>122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123</v>
      </c>
      <c r="AT138" s="216" t="s">
        <v>118</v>
      </c>
      <c r="AU138" s="216" t="s">
        <v>82</v>
      </c>
      <c r="AY138" s="18" t="s">
        <v>116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123</v>
      </c>
      <c r="BM138" s="216" t="s">
        <v>292</v>
      </c>
    </row>
    <row r="139" s="13" customFormat="1">
      <c r="A139" s="13"/>
      <c r="B139" s="218"/>
      <c r="C139" s="219"/>
      <c r="D139" s="220" t="s">
        <v>125</v>
      </c>
      <c r="E139" s="221" t="s">
        <v>19</v>
      </c>
      <c r="F139" s="222" t="s">
        <v>293</v>
      </c>
      <c r="G139" s="219"/>
      <c r="H139" s="223">
        <v>537.10000000000002</v>
      </c>
      <c r="I139" s="224"/>
      <c r="J139" s="219"/>
      <c r="K139" s="219"/>
      <c r="L139" s="225"/>
      <c r="M139" s="226"/>
      <c r="N139" s="227"/>
      <c r="O139" s="227"/>
      <c r="P139" s="227"/>
      <c r="Q139" s="227"/>
      <c r="R139" s="227"/>
      <c r="S139" s="227"/>
      <c r="T139" s="22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9" t="s">
        <v>125</v>
      </c>
      <c r="AU139" s="229" t="s">
        <v>82</v>
      </c>
      <c r="AV139" s="13" t="s">
        <v>82</v>
      </c>
      <c r="AW139" s="13" t="s">
        <v>34</v>
      </c>
      <c r="AX139" s="13" t="s">
        <v>72</v>
      </c>
      <c r="AY139" s="229" t="s">
        <v>116</v>
      </c>
    </row>
    <row r="140" s="14" customFormat="1">
      <c r="A140" s="14"/>
      <c r="B140" s="230"/>
      <c r="C140" s="231"/>
      <c r="D140" s="220" t="s">
        <v>125</v>
      </c>
      <c r="E140" s="232" t="s">
        <v>19</v>
      </c>
      <c r="F140" s="233" t="s">
        <v>129</v>
      </c>
      <c r="G140" s="231"/>
      <c r="H140" s="234">
        <v>537.10000000000002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0" t="s">
        <v>125</v>
      </c>
      <c r="AU140" s="240" t="s">
        <v>82</v>
      </c>
      <c r="AV140" s="14" t="s">
        <v>123</v>
      </c>
      <c r="AW140" s="14" t="s">
        <v>34</v>
      </c>
      <c r="AX140" s="14" t="s">
        <v>80</v>
      </c>
      <c r="AY140" s="240" t="s">
        <v>116</v>
      </c>
    </row>
    <row r="141" s="2" customFormat="1" ht="21.75" customHeight="1">
      <c r="A141" s="39"/>
      <c r="B141" s="40"/>
      <c r="C141" s="205" t="s">
        <v>205</v>
      </c>
      <c r="D141" s="205" t="s">
        <v>118</v>
      </c>
      <c r="E141" s="206" t="s">
        <v>294</v>
      </c>
      <c r="F141" s="207" t="s">
        <v>295</v>
      </c>
      <c r="G141" s="208" t="s">
        <v>137</v>
      </c>
      <c r="H141" s="209">
        <v>17</v>
      </c>
      <c r="I141" s="210"/>
      <c r="J141" s="211">
        <f>ROUND(I141*H141,2)</f>
        <v>0</v>
      </c>
      <c r="K141" s="207" t="s">
        <v>122</v>
      </c>
      <c r="L141" s="45"/>
      <c r="M141" s="212" t="s">
        <v>19</v>
      </c>
      <c r="N141" s="213" t="s">
        <v>43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123</v>
      </c>
      <c r="AT141" s="216" t="s">
        <v>118</v>
      </c>
      <c r="AU141" s="216" t="s">
        <v>82</v>
      </c>
      <c r="AY141" s="18" t="s">
        <v>116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80</v>
      </c>
      <c r="BK141" s="217">
        <f>ROUND(I141*H141,2)</f>
        <v>0</v>
      </c>
      <c r="BL141" s="18" t="s">
        <v>123</v>
      </c>
      <c r="BM141" s="216" t="s">
        <v>296</v>
      </c>
    </row>
    <row r="142" s="13" customFormat="1">
      <c r="A142" s="13"/>
      <c r="B142" s="218"/>
      <c r="C142" s="219"/>
      <c r="D142" s="220" t="s">
        <v>125</v>
      </c>
      <c r="E142" s="221" t="s">
        <v>19</v>
      </c>
      <c r="F142" s="222" t="s">
        <v>297</v>
      </c>
      <c r="G142" s="219"/>
      <c r="H142" s="223">
        <v>5</v>
      </c>
      <c r="I142" s="224"/>
      <c r="J142" s="219"/>
      <c r="K142" s="219"/>
      <c r="L142" s="225"/>
      <c r="M142" s="226"/>
      <c r="N142" s="227"/>
      <c r="O142" s="227"/>
      <c r="P142" s="227"/>
      <c r="Q142" s="227"/>
      <c r="R142" s="227"/>
      <c r="S142" s="227"/>
      <c r="T142" s="22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9" t="s">
        <v>125</v>
      </c>
      <c r="AU142" s="229" t="s">
        <v>82</v>
      </c>
      <c r="AV142" s="13" t="s">
        <v>82</v>
      </c>
      <c r="AW142" s="13" t="s">
        <v>34</v>
      </c>
      <c r="AX142" s="13" t="s">
        <v>72</v>
      </c>
      <c r="AY142" s="229" t="s">
        <v>116</v>
      </c>
    </row>
    <row r="143" s="13" customFormat="1">
      <c r="A143" s="13"/>
      <c r="B143" s="218"/>
      <c r="C143" s="219"/>
      <c r="D143" s="220" t="s">
        <v>125</v>
      </c>
      <c r="E143" s="221" t="s">
        <v>19</v>
      </c>
      <c r="F143" s="222" t="s">
        <v>298</v>
      </c>
      <c r="G143" s="219"/>
      <c r="H143" s="223">
        <v>12</v>
      </c>
      <c r="I143" s="224"/>
      <c r="J143" s="219"/>
      <c r="K143" s="219"/>
      <c r="L143" s="225"/>
      <c r="M143" s="226"/>
      <c r="N143" s="227"/>
      <c r="O143" s="227"/>
      <c r="P143" s="227"/>
      <c r="Q143" s="227"/>
      <c r="R143" s="227"/>
      <c r="S143" s="227"/>
      <c r="T143" s="22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9" t="s">
        <v>125</v>
      </c>
      <c r="AU143" s="229" t="s">
        <v>82</v>
      </c>
      <c r="AV143" s="13" t="s">
        <v>82</v>
      </c>
      <c r="AW143" s="13" t="s">
        <v>34</v>
      </c>
      <c r="AX143" s="13" t="s">
        <v>72</v>
      </c>
      <c r="AY143" s="229" t="s">
        <v>116</v>
      </c>
    </row>
    <row r="144" s="14" customFormat="1">
      <c r="A144" s="14"/>
      <c r="B144" s="230"/>
      <c r="C144" s="231"/>
      <c r="D144" s="220" t="s">
        <v>125</v>
      </c>
      <c r="E144" s="232" t="s">
        <v>19</v>
      </c>
      <c r="F144" s="233" t="s">
        <v>129</v>
      </c>
      <c r="G144" s="231"/>
      <c r="H144" s="234">
        <v>17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0" t="s">
        <v>125</v>
      </c>
      <c r="AU144" s="240" t="s">
        <v>82</v>
      </c>
      <c r="AV144" s="14" t="s">
        <v>123</v>
      </c>
      <c r="AW144" s="14" t="s">
        <v>34</v>
      </c>
      <c r="AX144" s="14" t="s">
        <v>80</v>
      </c>
      <c r="AY144" s="240" t="s">
        <v>116</v>
      </c>
    </row>
    <row r="145" s="2" customFormat="1" ht="21.75" customHeight="1">
      <c r="A145" s="39"/>
      <c r="B145" s="40"/>
      <c r="C145" s="205" t="s">
        <v>209</v>
      </c>
      <c r="D145" s="205" t="s">
        <v>118</v>
      </c>
      <c r="E145" s="206" t="s">
        <v>299</v>
      </c>
      <c r="F145" s="207" t="s">
        <v>300</v>
      </c>
      <c r="G145" s="208" t="s">
        <v>137</v>
      </c>
      <c r="H145" s="209">
        <v>1117</v>
      </c>
      <c r="I145" s="210"/>
      <c r="J145" s="211">
        <f>ROUND(I145*H145,2)</f>
        <v>0</v>
      </c>
      <c r="K145" s="207" t="s">
        <v>122</v>
      </c>
      <c r="L145" s="45"/>
      <c r="M145" s="212" t="s">
        <v>19</v>
      </c>
      <c r="N145" s="213" t="s">
        <v>43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123</v>
      </c>
      <c r="AT145" s="216" t="s">
        <v>118</v>
      </c>
      <c r="AU145" s="216" t="s">
        <v>82</v>
      </c>
      <c r="AY145" s="18" t="s">
        <v>116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80</v>
      </c>
      <c r="BK145" s="217">
        <f>ROUND(I145*H145,2)</f>
        <v>0</v>
      </c>
      <c r="BL145" s="18" t="s">
        <v>123</v>
      </c>
      <c r="BM145" s="216" t="s">
        <v>301</v>
      </c>
    </row>
    <row r="146" s="13" customFormat="1">
      <c r="A146" s="13"/>
      <c r="B146" s="218"/>
      <c r="C146" s="219"/>
      <c r="D146" s="220" t="s">
        <v>125</v>
      </c>
      <c r="E146" s="221" t="s">
        <v>19</v>
      </c>
      <c r="F146" s="222" t="s">
        <v>302</v>
      </c>
      <c r="G146" s="219"/>
      <c r="H146" s="223">
        <v>1117</v>
      </c>
      <c r="I146" s="224"/>
      <c r="J146" s="219"/>
      <c r="K146" s="219"/>
      <c r="L146" s="225"/>
      <c r="M146" s="226"/>
      <c r="N146" s="227"/>
      <c r="O146" s="227"/>
      <c r="P146" s="227"/>
      <c r="Q146" s="227"/>
      <c r="R146" s="227"/>
      <c r="S146" s="227"/>
      <c r="T146" s="22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9" t="s">
        <v>125</v>
      </c>
      <c r="AU146" s="229" t="s">
        <v>82</v>
      </c>
      <c r="AV146" s="13" t="s">
        <v>82</v>
      </c>
      <c r="AW146" s="13" t="s">
        <v>34</v>
      </c>
      <c r="AX146" s="13" t="s">
        <v>72</v>
      </c>
      <c r="AY146" s="229" t="s">
        <v>116</v>
      </c>
    </row>
    <row r="147" s="14" customFormat="1">
      <c r="A147" s="14"/>
      <c r="B147" s="230"/>
      <c r="C147" s="231"/>
      <c r="D147" s="220" t="s">
        <v>125</v>
      </c>
      <c r="E147" s="232" t="s">
        <v>19</v>
      </c>
      <c r="F147" s="233" t="s">
        <v>129</v>
      </c>
      <c r="G147" s="231"/>
      <c r="H147" s="234">
        <v>1117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0" t="s">
        <v>125</v>
      </c>
      <c r="AU147" s="240" t="s">
        <v>82</v>
      </c>
      <c r="AV147" s="14" t="s">
        <v>123</v>
      </c>
      <c r="AW147" s="14" t="s">
        <v>34</v>
      </c>
      <c r="AX147" s="14" t="s">
        <v>80</v>
      </c>
      <c r="AY147" s="240" t="s">
        <v>116</v>
      </c>
    </row>
    <row r="148" s="2" customFormat="1" ht="16.5" customHeight="1">
      <c r="A148" s="39"/>
      <c r="B148" s="40"/>
      <c r="C148" s="205" t="s">
        <v>213</v>
      </c>
      <c r="D148" s="205" t="s">
        <v>118</v>
      </c>
      <c r="E148" s="206" t="s">
        <v>303</v>
      </c>
      <c r="F148" s="207" t="s">
        <v>304</v>
      </c>
      <c r="G148" s="208" t="s">
        <v>137</v>
      </c>
      <c r="H148" s="209">
        <v>1117</v>
      </c>
      <c r="I148" s="210"/>
      <c r="J148" s="211">
        <f>ROUND(I148*H148,2)</f>
        <v>0</v>
      </c>
      <c r="K148" s="207" t="s">
        <v>122</v>
      </c>
      <c r="L148" s="45"/>
      <c r="M148" s="212" t="s">
        <v>19</v>
      </c>
      <c r="N148" s="213" t="s">
        <v>43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123</v>
      </c>
      <c r="AT148" s="216" t="s">
        <v>118</v>
      </c>
      <c r="AU148" s="216" t="s">
        <v>82</v>
      </c>
      <c r="AY148" s="18" t="s">
        <v>116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80</v>
      </c>
      <c r="BK148" s="217">
        <f>ROUND(I148*H148,2)</f>
        <v>0</v>
      </c>
      <c r="BL148" s="18" t="s">
        <v>123</v>
      </c>
      <c r="BM148" s="216" t="s">
        <v>305</v>
      </c>
    </row>
    <row r="149" s="13" customFormat="1">
      <c r="A149" s="13"/>
      <c r="B149" s="218"/>
      <c r="C149" s="219"/>
      <c r="D149" s="220" t="s">
        <v>125</v>
      </c>
      <c r="E149" s="221" t="s">
        <v>19</v>
      </c>
      <c r="F149" s="222" t="s">
        <v>302</v>
      </c>
      <c r="G149" s="219"/>
      <c r="H149" s="223">
        <v>1117</v>
      </c>
      <c r="I149" s="224"/>
      <c r="J149" s="219"/>
      <c r="K149" s="219"/>
      <c r="L149" s="225"/>
      <c r="M149" s="226"/>
      <c r="N149" s="227"/>
      <c r="O149" s="227"/>
      <c r="P149" s="227"/>
      <c r="Q149" s="227"/>
      <c r="R149" s="227"/>
      <c r="S149" s="227"/>
      <c r="T149" s="22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9" t="s">
        <v>125</v>
      </c>
      <c r="AU149" s="229" t="s">
        <v>82</v>
      </c>
      <c r="AV149" s="13" t="s">
        <v>82</v>
      </c>
      <c r="AW149" s="13" t="s">
        <v>34</v>
      </c>
      <c r="AX149" s="13" t="s">
        <v>72</v>
      </c>
      <c r="AY149" s="229" t="s">
        <v>116</v>
      </c>
    </row>
    <row r="150" s="14" customFormat="1">
      <c r="A150" s="14"/>
      <c r="B150" s="230"/>
      <c r="C150" s="231"/>
      <c r="D150" s="220" t="s">
        <v>125</v>
      </c>
      <c r="E150" s="232" t="s">
        <v>19</v>
      </c>
      <c r="F150" s="233" t="s">
        <v>129</v>
      </c>
      <c r="G150" s="231"/>
      <c r="H150" s="234">
        <v>1117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0" t="s">
        <v>125</v>
      </c>
      <c r="AU150" s="240" t="s">
        <v>82</v>
      </c>
      <c r="AV150" s="14" t="s">
        <v>123</v>
      </c>
      <c r="AW150" s="14" t="s">
        <v>34</v>
      </c>
      <c r="AX150" s="14" t="s">
        <v>80</v>
      </c>
      <c r="AY150" s="240" t="s">
        <v>116</v>
      </c>
    </row>
    <row r="151" s="2" customFormat="1" ht="16.5" customHeight="1">
      <c r="A151" s="39"/>
      <c r="B151" s="40"/>
      <c r="C151" s="205" t="s">
        <v>219</v>
      </c>
      <c r="D151" s="205" t="s">
        <v>118</v>
      </c>
      <c r="E151" s="206" t="s">
        <v>306</v>
      </c>
      <c r="F151" s="207" t="s">
        <v>307</v>
      </c>
      <c r="G151" s="208" t="s">
        <v>137</v>
      </c>
      <c r="H151" s="209">
        <v>17</v>
      </c>
      <c r="I151" s="210"/>
      <c r="J151" s="211">
        <f>ROUND(I151*H151,2)</f>
        <v>0</v>
      </c>
      <c r="K151" s="207" t="s">
        <v>122</v>
      </c>
      <c r="L151" s="45"/>
      <c r="M151" s="212" t="s">
        <v>19</v>
      </c>
      <c r="N151" s="213" t="s">
        <v>43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123</v>
      </c>
      <c r="AT151" s="216" t="s">
        <v>118</v>
      </c>
      <c r="AU151" s="216" t="s">
        <v>82</v>
      </c>
      <c r="AY151" s="18" t="s">
        <v>116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80</v>
      </c>
      <c r="BK151" s="217">
        <f>ROUND(I151*H151,2)</f>
        <v>0</v>
      </c>
      <c r="BL151" s="18" t="s">
        <v>123</v>
      </c>
      <c r="BM151" s="216" t="s">
        <v>308</v>
      </c>
    </row>
    <row r="152" s="13" customFormat="1">
      <c r="A152" s="13"/>
      <c r="B152" s="218"/>
      <c r="C152" s="219"/>
      <c r="D152" s="220" t="s">
        <v>125</v>
      </c>
      <c r="E152" s="221" t="s">
        <v>19</v>
      </c>
      <c r="F152" s="222" t="s">
        <v>309</v>
      </c>
      <c r="G152" s="219"/>
      <c r="H152" s="223">
        <v>17</v>
      </c>
      <c r="I152" s="224"/>
      <c r="J152" s="219"/>
      <c r="K152" s="219"/>
      <c r="L152" s="225"/>
      <c r="M152" s="226"/>
      <c r="N152" s="227"/>
      <c r="O152" s="227"/>
      <c r="P152" s="227"/>
      <c r="Q152" s="227"/>
      <c r="R152" s="227"/>
      <c r="S152" s="227"/>
      <c r="T152" s="22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29" t="s">
        <v>125</v>
      </c>
      <c r="AU152" s="229" t="s">
        <v>82</v>
      </c>
      <c r="AV152" s="13" t="s">
        <v>82</v>
      </c>
      <c r="AW152" s="13" t="s">
        <v>34</v>
      </c>
      <c r="AX152" s="13" t="s">
        <v>72</v>
      </c>
      <c r="AY152" s="229" t="s">
        <v>116</v>
      </c>
    </row>
    <row r="153" s="14" customFormat="1">
      <c r="A153" s="14"/>
      <c r="B153" s="230"/>
      <c r="C153" s="231"/>
      <c r="D153" s="220" t="s">
        <v>125</v>
      </c>
      <c r="E153" s="232" t="s">
        <v>19</v>
      </c>
      <c r="F153" s="233" t="s">
        <v>129</v>
      </c>
      <c r="G153" s="231"/>
      <c r="H153" s="234">
        <v>17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0" t="s">
        <v>125</v>
      </c>
      <c r="AU153" s="240" t="s">
        <v>82</v>
      </c>
      <c r="AV153" s="14" t="s">
        <v>123</v>
      </c>
      <c r="AW153" s="14" t="s">
        <v>34</v>
      </c>
      <c r="AX153" s="14" t="s">
        <v>80</v>
      </c>
      <c r="AY153" s="240" t="s">
        <v>116</v>
      </c>
    </row>
    <row r="154" s="2" customFormat="1" ht="16.5" customHeight="1">
      <c r="A154" s="39"/>
      <c r="B154" s="40"/>
      <c r="C154" s="205" t="s">
        <v>310</v>
      </c>
      <c r="D154" s="205" t="s">
        <v>118</v>
      </c>
      <c r="E154" s="206" t="s">
        <v>311</v>
      </c>
      <c r="F154" s="207" t="s">
        <v>312</v>
      </c>
      <c r="G154" s="208" t="s">
        <v>137</v>
      </c>
      <c r="H154" s="209">
        <v>17</v>
      </c>
      <c r="I154" s="210"/>
      <c r="J154" s="211">
        <f>ROUND(I154*H154,2)</f>
        <v>0</v>
      </c>
      <c r="K154" s="207" t="s">
        <v>122</v>
      </c>
      <c r="L154" s="45"/>
      <c r="M154" s="212" t="s">
        <v>19</v>
      </c>
      <c r="N154" s="213" t="s">
        <v>43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123</v>
      </c>
      <c r="AT154" s="216" t="s">
        <v>118</v>
      </c>
      <c r="AU154" s="216" t="s">
        <v>82</v>
      </c>
      <c r="AY154" s="18" t="s">
        <v>116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80</v>
      </c>
      <c r="BK154" s="217">
        <f>ROUND(I154*H154,2)</f>
        <v>0</v>
      </c>
      <c r="BL154" s="18" t="s">
        <v>123</v>
      </c>
      <c r="BM154" s="216" t="s">
        <v>313</v>
      </c>
    </row>
    <row r="155" s="15" customFormat="1">
      <c r="A155" s="15"/>
      <c r="B155" s="246"/>
      <c r="C155" s="247"/>
      <c r="D155" s="220" t="s">
        <v>125</v>
      </c>
      <c r="E155" s="248" t="s">
        <v>19</v>
      </c>
      <c r="F155" s="249" t="s">
        <v>314</v>
      </c>
      <c r="G155" s="247"/>
      <c r="H155" s="248" t="s">
        <v>19</v>
      </c>
      <c r="I155" s="250"/>
      <c r="J155" s="247"/>
      <c r="K155" s="247"/>
      <c r="L155" s="251"/>
      <c r="M155" s="252"/>
      <c r="N155" s="253"/>
      <c r="O155" s="253"/>
      <c r="P155" s="253"/>
      <c r="Q155" s="253"/>
      <c r="R155" s="253"/>
      <c r="S155" s="253"/>
      <c r="T155" s="25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5" t="s">
        <v>125</v>
      </c>
      <c r="AU155" s="255" t="s">
        <v>82</v>
      </c>
      <c r="AV155" s="15" t="s">
        <v>80</v>
      </c>
      <c r="AW155" s="15" t="s">
        <v>34</v>
      </c>
      <c r="AX155" s="15" t="s">
        <v>72</v>
      </c>
      <c r="AY155" s="255" t="s">
        <v>116</v>
      </c>
    </row>
    <row r="156" s="15" customFormat="1">
      <c r="A156" s="15"/>
      <c r="B156" s="246"/>
      <c r="C156" s="247"/>
      <c r="D156" s="220" t="s">
        <v>125</v>
      </c>
      <c r="E156" s="248" t="s">
        <v>19</v>
      </c>
      <c r="F156" s="249" t="s">
        <v>315</v>
      </c>
      <c r="G156" s="247"/>
      <c r="H156" s="248" t="s">
        <v>19</v>
      </c>
      <c r="I156" s="250"/>
      <c r="J156" s="247"/>
      <c r="K156" s="247"/>
      <c r="L156" s="251"/>
      <c r="M156" s="252"/>
      <c r="N156" s="253"/>
      <c r="O156" s="253"/>
      <c r="P156" s="253"/>
      <c r="Q156" s="253"/>
      <c r="R156" s="253"/>
      <c r="S156" s="253"/>
      <c r="T156" s="25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5" t="s">
        <v>125</v>
      </c>
      <c r="AU156" s="255" t="s">
        <v>82</v>
      </c>
      <c r="AV156" s="15" t="s">
        <v>80</v>
      </c>
      <c r="AW156" s="15" t="s">
        <v>34</v>
      </c>
      <c r="AX156" s="15" t="s">
        <v>72</v>
      </c>
      <c r="AY156" s="255" t="s">
        <v>116</v>
      </c>
    </row>
    <row r="157" s="13" customFormat="1">
      <c r="A157" s="13"/>
      <c r="B157" s="218"/>
      <c r="C157" s="219"/>
      <c r="D157" s="220" t="s">
        <v>125</v>
      </c>
      <c r="E157" s="221" t="s">
        <v>19</v>
      </c>
      <c r="F157" s="222" t="s">
        <v>309</v>
      </c>
      <c r="G157" s="219"/>
      <c r="H157" s="223">
        <v>17</v>
      </c>
      <c r="I157" s="224"/>
      <c r="J157" s="219"/>
      <c r="K157" s="219"/>
      <c r="L157" s="225"/>
      <c r="M157" s="226"/>
      <c r="N157" s="227"/>
      <c r="O157" s="227"/>
      <c r="P157" s="227"/>
      <c r="Q157" s="227"/>
      <c r="R157" s="227"/>
      <c r="S157" s="227"/>
      <c r="T157" s="22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9" t="s">
        <v>125</v>
      </c>
      <c r="AU157" s="229" t="s">
        <v>82</v>
      </c>
      <c r="AV157" s="13" t="s">
        <v>82</v>
      </c>
      <c r="AW157" s="13" t="s">
        <v>34</v>
      </c>
      <c r="AX157" s="13" t="s">
        <v>72</v>
      </c>
      <c r="AY157" s="229" t="s">
        <v>116</v>
      </c>
    </row>
    <row r="158" s="14" customFormat="1">
      <c r="A158" s="14"/>
      <c r="B158" s="230"/>
      <c r="C158" s="231"/>
      <c r="D158" s="220" t="s">
        <v>125</v>
      </c>
      <c r="E158" s="232" t="s">
        <v>19</v>
      </c>
      <c r="F158" s="233" t="s">
        <v>129</v>
      </c>
      <c r="G158" s="231"/>
      <c r="H158" s="234">
        <v>17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0" t="s">
        <v>125</v>
      </c>
      <c r="AU158" s="240" t="s">
        <v>82</v>
      </c>
      <c r="AV158" s="14" t="s">
        <v>123</v>
      </c>
      <c r="AW158" s="14" t="s">
        <v>34</v>
      </c>
      <c r="AX158" s="14" t="s">
        <v>80</v>
      </c>
      <c r="AY158" s="240" t="s">
        <v>116</v>
      </c>
    </row>
    <row r="159" s="2" customFormat="1" ht="16.5" customHeight="1">
      <c r="A159" s="39"/>
      <c r="B159" s="40"/>
      <c r="C159" s="205" t="s">
        <v>7</v>
      </c>
      <c r="D159" s="205" t="s">
        <v>118</v>
      </c>
      <c r="E159" s="206" t="s">
        <v>316</v>
      </c>
      <c r="F159" s="207" t="s">
        <v>317</v>
      </c>
      <c r="G159" s="208" t="s">
        <v>137</v>
      </c>
      <c r="H159" s="209">
        <v>17</v>
      </c>
      <c r="I159" s="210"/>
      <c r="J159" s="211">
        <f>ROUND(I159*H159,2)</f>
        <v>0</v>
      </c>
      <c r="K159" s="207" t="s">
        <v>122</v>
      </c>
      <c r="L159" s="45"/>
      <c r="M159" s="212" t="s">
        <v>19</v>
      </c>
      <c r="N159" s="213" t="s">
        <v>43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123</v>
      </c>
      <c r="AT159" s="216" t="s">
        <v>118</v>
      </c>
      <c r="AU159" s="216" t="s">
        <v>82</v>
      </c>
      <c r="AY159" s="18" t="s">
        <v>116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80</v>
      </c>
      <c r="BK159" s="217">
        <f>ROUND(I159*H159,2)</f>
        <v>0</v>
      </c>
      <c r="BL159" s="18" t="s">
        <v>123</v>
      </c>
      <c r="BM159" s="216" t="s">
        <v>318</v>
      </c>
    </row>
    <row r="160" s="15" customFormat="1">
      <c r="A160" s="15"/>
      <c r="B160" s="246"/>
      <c r="C160" s="247"/>
      <c r="D160" s="220" t="s">
        <v>125</v>
      </c>
      <c r="E160" s="248" t="s">
        <v>19</v>
      </c>
      <c r="F160" s="249" t="s">
        <v>319</v>
      </c>
      <c r="G160" s="247"/>
      <c r="H160" s="248" t="s">
        <v>19</v>
      </c>
      <c r="I160" s="250"/>
      <c r="J160" s="247"/>
      <c r="K160" s="247"/>
      <c r="L160" s="251"/>
      <c r="M160" s="252"/>
      <c r="N160" s="253"/>
      <c r="O160" s="253"/>
      <c r="P160" s="253"/>
      <c r="Q160" s="253"/>
      <c r="R160" s="253"/>
      <c r="S160" s="253"/>
      <c r="T160" s="254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5" t="s">
        <v>125</v>
      </c>
      <c r="AU160" s="255" t="s">
        <v>82</v>
      </c>
      <c r="AV160" s="15" t="s">
        <v>80</v>
      </c>
      <c r="AW160" s="15" t="s">
        <v>34</v>
      </c>
      <c r="AX160" s="15" t="s">
        <v>72</v>
      </c>
      <c r="AY160" s="255" t="s">
        <v>116</v>
      </c>
    </row>
    <row r="161" s="13" customFormat="1">
      <c r="A161" s="13"/>
      <c r="B161" s="218"/>
      <c r="C161" s="219"/>
      <c r="D161" s="220" t="s">
        <v>125</v>
      </c>
      <c r="E161" s="221" t="s">
        <v>19</v>
      </c>
      <c r="F161" s="222" t="s">
        <v>320</v>
      </c>
      <c r="G161" s="219"/>
      <c r="H161" s="223">
        <v>17</v>
      </c>
      <c r="I161" s="224"/>
      <c r="J161" s="219"/>
      <c r="K161" s="219"/>
      <c r="L161" s="225"/>
      <c r="M161" s="226"/>
      <c r="N161" s="227"/>
      <c r="O161" s="227"/>
      <c r="P161" s="227"/>
      <c r="Q161" s="227"/>
      <c r="R161" s="227"/>
      <c r="S161" s="227"/>
      <c r="T161" s="22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9" t="s">
        <v>125</v>
      </c>
      <c r="AU161" s="229" t="s">
        <v>82</v>
      </c>
      <c r="AV161" s="13" t="s">
        <v>82</v>
      </c>
      <c r="AW161" s="13" t="s">
        <v>34</v>
      </c>
      <c r="AX161" s="13" t="s">
        <v>72</v>
      </c>
      <c r="AY161" s="229" t="s">
        <v>116</v>
      </c>
    </row>
    <row r="162" s="14" customFormat="1">
      <c r="A162" s="14"/>
      <c r="B162" s="230"/>
      <c r="C162" s="231"/>
      <c r="D162" s="220" t="s">
        <v>125</v>
      </c>
      <c r="E162" s="232" t="s">
        <v>19</v>
      </c>
      <c r="F162" s="233" t="s">
        <v>129</v>
      </c>
      <c r="G162" s="231"/>
      <c r="H162" s="234">
        <v>17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0" t="s">
        <v>125</v>
      </c>
      <c r="AU162" s="240" t="s">
        <v>82</v>
      </c>
      <c r="AV162" s="14" t="s">
        <v>123</v>
      </c>
      <c r="AW162" s="14" t="s">
        <v>34</v>
      </c>
      <c r="AX162" s="14" t="s">
        <v>80</v>
      </c>
      <c r="AY162" s="240" t="s">
        <v>116</v>
      </c>
    </row>
    <row r="163" s="2" customFormat="1" ht="21.75" customHeight="1">
      <c r="A163" s="39"/>
      <c r="B163" s="40"/>
      <c r="C163" s="205" t="s">
        <v>321</v>
      </c>
      <c r="D163" s="205" t="s">
        <v>118</v>
      </c>
      <c r="E163" s="206" t="s">
        <v>322</v>
      </c>
      <c r="F163" s="207" t="s">
        <v>323</v>
      </c>
      <c r="G163" s="208" t="s">
        <v>121</v>
      </c>
      <c r="H163" s="209">
        <v>6536.1999999999998</v>
      </c>
      <c r="I163" s="210"/>
      <c r="J163" s="211">
        <f>ROUND(I163*H163,2)</f>
        <v>0</v>
      </c>
      <c r="K163" s="207" t="s">
        <v>122</v>
      </c>
      <c r="L163" s="45"/>
      <c r="M163" s="212" t="s">
        <v>19</v>
      </c>
      <c r="N163" s="213" t="s">
        <v>43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123</v>
      </c>
      <c r="AT163" s="216" t="s">
        <v>118</v>
      </c>
      <c r="AU163" s="216" t="s">
        <v>82</v>
      </c>
      <c r="AY163" s="18" t="s">
        <v>116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80</v>
      </c>
      <c r="BK163" s="217">
        <f>ROUND(I163*H163,2)</f>
        <v>0</v>
      </c>
      <c r="BL163" s="18" t="s">
        <v>123</v>
      </c>
      <c r="BM163" s="216" t="s">
        <v>324</v>
      </c>
    </row>
    <row r="164" s="13" customFormat="1">
      <c r="A164" s="13"/>
      <c r="B164" s="218"/>
      <c r="C164" s="219"/>
      <c r="D164" s="220" t="s">
        <v>125</v>
      </c>
      <c r="E164" s="221" t="s">
        <v>19</v>
      </c>
      <c r="F164" s="222" t="s">
        <v>325</v>
      </c>
      <c r="G164" s="219"/>
      <c r="H164" s="223">
        <v>5462</v>
      </c>
      <c r="I164" s="224"/>
      <c r="J164" s="219"/>
      <c r="K164" s="219"/>
      <c r="L164" s="225"/>
      <c r="M164" s="226"/>
      <c r="N164" s="227"/>
      <c r="O164" s="227"/>
      <c r="P164" s="227"/>
      <c r="Q164" s="227"/>
      <c r="R164" s="227"/>
      <c r="S164" s="227"/>
      <c r="T164" s="22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29" t="s">
        <v>125</v>
      </c>
      <c r="AU164" s="229" t="s">
        <v>82</v>
      </c>
      <c r="AV164" s="13" t="s">
        <v>82</v>
      </c>
      <c r="AW164" s="13" t="s">
        <v>34</v>
      </c>
      <c r="AX164" s="13" t="s">
        <v>72</v>
      </c>
      <c r="AY164" s="229" t="s">
        <v>116</v>
      </c>
    </row>
    <row r="165" s="13" customFormat="1">
      <c r="A165" s="13"/>
      <c r="B165" s="218"/>
      <c r="C165" s="219"/>
      <c r="D165" s="220" t="s">
        <v>125</v>
      </c>
      <c r="E165" s="221" t="s">
        <v>19</v>
      </c>
      <c r="F165" s="222" t="s">
        <v>326</v>
      </c>
      <c r="G165" s="219"/>
      <c r="H165" s="223">
        <v>1074.2000000000001</v>
      </c>
      <c r="I165" s="224"/>
      <c r="J165" s="219"/>
      <c r="K165" s="219"/>
      <c r="L165" s="225"/>
      <c r="M165" s="226"/>
      <c r="N165" s="227"/>
      <c r="O165" s="227"/>
      <c r="P165" s="227"/>
      <c r="Q165" s="227"/>
      <c r="R165" s="227"/>
      <c r="S165" s="227"/>
      <c r="T165" s="22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9" t="s">
        <v>125</v>
      </c>
      <c r="AU165" s="229" t="s">
        <v>82</v>
      </c>
      <c r="AV165" s="13" t="s">
        <v>82</v>
      </c>
      <c r="AW165" s="13" t="s">
        <v>34</v>
      </c>
      <c r="AX165" s="13" t="s">
        <v>72</v>
      </c>
      <c r="AY165" s="229" t="s">
        <v>116</v>
      </c>
    </row>
    <row r="166" s="14" customFormat="1">
      <c r="A166" s="14"/>
      <c r="B166" s="230"/>
      <c r="C166" s="231"/>
      <c r="D166" s="220" t="s">
        <v>125</v>
      </c>
      <c r="E166" s="232" t="s">
        <v>19</v>
      </c>
      <c r="F166" s="233" t="s">
        <v>129</v>
      </c>
      <c r="G166" s="231"/>
      <c r="H166" s="234">
        <v>6536.1999999999998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0" t="s">
        <v>125</v>
      </c>
      <c r="AU166" s="240" t="s">
        <v>82</v>
      </c>
      <c r="AV166" s="14" t="s">
        <v>123</v>
      </c>
      <c r="AW166" s="14" t="s">
        <v>34</v>
      </c>
      <c r="AX166" s="14" t="s">
        <v>80</v>
      </c>
      <c r="AY166" s="240" t="s">
        <v>116</v>
      </c>
    </row>
    <row r="167" s="2" customFormat="1" ht="16.5" customHeight="1">
      <c r="A167" s="39"/>
      <c r="B167" s="40"/>
      <c r="C167" s="205" t="s">
        <v>327</v>
      </c>
      <c r="D167" s="205" t="s">
        <v>118</v>
      </c>
      <c r="E167" s="206" t="s">
        <v>328</v>
      </c>
      <c r="F167" s="207" t="s">
        <v>329</v>
      </c>
      <c r="G167" s="208" t="s">
        <v>121</v>
      </c>
      <c r="H167" s="209">
        <v>579.90300000000002</v>
      </c>
      <c r="I167" s="210"/>
      <c r="J167" s="211">
        <f>ROUND(I167*H167,2)</f>
        <v>0</v>
      </c>
      <c r="K167" s="207" t="s">
        <v>122</v>
      </c>
      <c r="L167" s="45"/>
      <c r="M167" s="212" t="s">
        <v>19</v>
      </c>
      <c r="N167" s="213" t="s">
        <v>43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123</v>
      </c>
      <c r="AT167" s="216" t="s">
        <v>118</v>
      </c>
      <c r="AU167" s="216" t="s">
        <v>82</v>
      </c>
      <c r="AY167" s="18" t="s">
        <v>116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80</v>
      </c>
      <c r="BK167" s="217">
        <f>ROUND(I167*H167,2)</f>
        <v>0</v>
      </c>
      <c r="BL167" s="18" t="s">
        <v>123</v>
      </c>
      <c r="BM167" s="216" t="s">
        <v>330</v>
      </c>
    </row>
    <row r="168" s="15" customFormat="1">
      <c r="A168" s="15"/>
      <c r="B168" s="246"/>
      <c r="C168" s="247"/>
      <c r="D168" s="220" t="s">
        <v>125</v>
      </c>
      <c r="E168" s="248" t="s">
        <v>19</v>
      </c>
      <c r="F168" s="249" t="s">
        <v>331</v>
      </c>
      <c r="G168" s="247"/>
      <c r="H168" s="248" t="s">
        <v>19</v>
      </c>
      <c r="I168" s="250"/>
      <c r="J168" s="247"/>
      <c r="K168" s="247"/>
      <c r="L168" s="251"/>
      <c r="M168" s="252"/>
      <c r="N168" s="253"/>
      <c r="O168" s="253"/>
      <c r="P168" s="253"/>
      <c r="Q168" s="253"/>
      <c r="R168" s="253"/>
      <c r="S168" s="253"/>
      <c r="T168" s="254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5" t="s">
        <v>125</v>
      </c>
      <c r="AU168" s="255" t="s">
        <v>82</v>
      </c>
      <c r="AV168" s="15" t="s">
        <v>80</v>
      </c>
      <c r="AW168" s="15" t="s">
        <v>34</v>
      </c>
      <c r="AX168" s="15" t="s">
        <v>72</v>
      </c>
      <c r="AY168" s="255" t="s">
        <v>116</v>
      </c>
    </row>
    <row r="169" s="13" customFormat="1">
      <c r="A169" s="13"/>
      <c r="B169" s="218"/>
      <c r="C169" s="219"/>
      <c r="D169" s="220" t="s">
        <v>125</v>
      </c>
      <c r="E169" s="221" t="s">
        <v>19</v>
      </c>
      <c r="F169" s="222" t="s">
        <v>332</v>
      </c>
      <c r="G169" s="219"/>
      <c r="H169" s="223">
        <v>26.690000000000001</v>
      </c>
      <c r="I169" s="224"/>
      <c r="J169" s="219"/>
      <c r="K169" s="219"/>
      <c r="L169" s="225"/>
      <c r="M169" s="226"/>
      <c r="N169" s="227"/>
      <c r="O169" s="227"/>
      <c r="P169" s="227"/>
      <c r="Q169" s="227"/>
      <c r="R169" s="227"/>
      <c r="S169" s="227"/>
      <c r="T169" s="22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9" t="s">
        <v>125</v>
      </c>
      <c r="AU169" s="229" t="s">
        <v>82</v>
      </c>
      <c r="AV169" s="13" t="s">
        <v>82</v>
      </c>
      <c r="AW169" s="13" t="s">
        <v>34</v>
      </c>
      <c r="AX169" s="13" t="s">
        <v>72</v>
      </c>
      <c r="AY169" s="229" t="s">
        <v>116</v>
      </c>
    </row>
    <row r="170" s="13" customFormat="1">
      <c r="A170" s="13"/>
      <c r="B170" s="218"/>
      <c r="C170" s="219"/>
      <c r="D170" s="220" t="s">
        <v>125</v>
      </c>
      <c r="E170" s="221" t="s">
        <v>19</v>
      </c>
      <c r="F170" s="222" t="s">
        <v>333</v>
      </c>
      <c r="G170" s="219"/>
      <c r="H170" s="223">
        <v>553.21299999999997</v>
      </c>
      <c r="I170" s="224"/>
      <c r="J170" s="219"/>
      <c r="K170" s="219"/>
      <c r="L170" s="225"/>
      <c r="M170" s="226"/>
      <c r="N170" s="227"/>
      <c r="O170" s="227"/>
      <c r="P170" s="227"/>
      <c r="Q170" s="227"/>
      <c r="R170" s="227"/>
      <c r="S170" s="227"/>
      <c r="T170" s="22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29" t="s">
        <v>125</v>
      </c>
      <c r="AU170" s="229" t="s">
        <v>82</v>
      </c>
      <c r="AV170" s="13" t="s">
        <v>82</v>
      </c>
      <c r="AW170" s="13" t="s">
        <v>34</v>
      </c>
      <c r="AX170" s="13" t="s">
        <v>72</v>
      </c>
      <c r="AY170" s="229" t="s">
        <v>116</v>
      </c>
    </row>
    <row r="171" s="14" customFormat="1">
      <c r="A171" s="14"/>
      <c r="B171" s="230"/>
      <c r="C171" s="231"/>
      <c r="D171" s="220" t="s">
        <v>125</v>
      </c>
      <c r="E171" s="232" t="s">
        <v>19</v>
      </c>
      <c r="F171" s="233" t="s">
        <v>129</v>
      </c>
      <c r="G171" s="231"/>
      <c r="H171" s="234">
        <v>579.90300000000002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0" t="s">
        <v>125</v>
      </c>
      <c r="AU171" s="240" t="s">
        <v>82</v>
      </c>
      <c r="AV171" s="14" t="s">
        <v>123</v>
      </c>
      <c r="AW171" s="14" t="s">
        <v>34</v>
      </c>
      <c r="AX171" s="14" t="s">
        <v>80</v>
      </c>
      <c r="AY171" s="240" t="s">
        <v>116</v>
      </c>
    </row>
    <row r="172" s="2" customFormat="1" ht="16.5" customHeight="1">
      <c r="A172" s="39"/>
      <c r="B172" s="40"/>
      <c r="C172" s="205" t="s">
        <v>334</v>
      </c>
      <c r="D172" s="205" t="s">
        <v>118</v>
      </c>
      <c r="E172" s="206" t="s">
        <v>335</v>
      </c>
      <c r="F172" s="207" t="s">
        <v>336</v>
      </c>
      <c r="G172" s="208" t="s">
        <v>121</v>
      </c>
      <c r="H172" s="209">
        <v>2735.0999999999999</v>
      </c>
      <c r="I172" s="210"/>
      <c r="J172" s="211">
        <f>ROUND(I172*H172,2)</f>
        <v>0</v>
      </c>
      <c r="K172" s="207" t="s">
        <v>122</v>
      </c>
      <c r="L172" s="45"/>
      <c r="M172" s="212" t="s">
        <v>19</v>
      </c>
      <c r="N172" s="213" t="s">
        <v>43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123</v>
      </c>
      <c r="AT172" s="216" t="s">
        <v>118</v>
      </c>
      <c r="AU172" s="216" t="s">
        <v>82</v>
      </c>
      <c r="AY172" s="18" t="s">
        <v>116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80</v>
      </c>
      <c r="BK172" s="217">
        <f>ROUND(I172*H172,2)</f>
        <v>0</v>
      </c>
      <c r="BL172" s="18" t="s">
        <v>123</v>
      </c>
      <c r="BM172" s="216" t="s">
        <v>337</v>
      </c>
    </row>
    <row r="173" s="13" customFormat="1">
      <c r="A173" s="13"/>
      <c r="B173" s="218"/>
      <c r="C173" s="219"/>
      <c r="D173" s="220" t="s">
        <v>125</v>
      </c>
      <c r="E173" s="221" t="s">
        <v>19</v>
      </c>
      <c r="F173" s="222" t="s">
        <v>268</v>
      </c>
      <c r="G173" s="219"/>
      <c r="H173" s="223">
        <v>2735.0999999999999</v>
      </c>
      <c r="I173" s="224"/>
      <c r="J173" s="219"/>
      <c r="K173" s="219"/>
      <c r="L173" s="225"/>
      <c r="M173" s="226"/>
      <c r="N173" s="227"/>
      <c r="O173" s="227"/>
      <c r="P173" s="227"/>
      <c r="Q173" s="227"/>
      <c r="R173" s="227"/>
      <c r="S173" s="227"/>
      <c r="T173" s="22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9" t="s">
        <v>125</v>
      </c>
      <c r="AU173" s="229" t="s">
        <v>82</v>
      </c>
      <c r="AV173" s="13" t="s">
        <v>82</v>
      </c>
      <c r="AW173" s="13" t="s">
        <v>34</v>
      </c>
      <c r="AX173" s="13" t="s">
        <v>72</v>
      </c>
      <c r="AY173" s="229" t="s">
        <v>116</v>
      </c>
    </row>
    <row r="174" s="14" customFormat="1">
      <c r="A174" s="14"/>
      <c r="B174" s="230"/>
      <c r="C174" s="231"/>
      <c r="D174" s="220" t="s">
        <v>125</v>
      </c>
      <c r="E174" s="232" t="s">
        <v>19</v>
      </c>
      <c r="F174" s="233" t="s">
        <v>129</v>
      </c>
      <c r="G174" s="231"/>
      <c r="H174" s="234">
        <v>2735.0999999999999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0" t="s">
        <v>125</v>
      </c>
      <c r="AU174" s="240" t="s">
        <v>82</v>
      </c>
      <c r="AV174" s="14" t="s">
        <v>123</v>
      </c>
      <c r="AW174" s="14" t="s">
        <v>34</v>
      </c>
      <c r="AX174" s="14" t="s">
        <v>80</v>
      </c>
      <c r="AY174" s="240" t="s">
        <v>116</v>
      </c>
    </row>
    <row r="175" s="2" customFormat="1" ht="16.5" customHeight="1">
      <c r="A175" s="39"/>
      <c r="B175" s="40"/>
      <c r="C175" s="205" t="s">
        <v>338</v>
      </c>
      <c r="D175" s="205" t="s">
        <v>118</v>
      </c>
      <c r="E175" s="206" t="s">
        <v>339</v>
      </c>
      <c r="F175" s="207" t="s">
        <v>340</v>
      </c>
      <c r="G175" s="208" t="s">
        <v>181</v>
      </c>
      <c r="H175" s="209">
        <v>51.479999999999997</v>
      </c>
      <c r="I175" s="210"/>
      <c r="J175" s="211">
        <f>ROUND(I175*H175,2)</f>
        <v>0</v>
      </c>
      <c r="K175" s="207" t="s">
        <v>122</v>
      </c>
      <c r="L175" s="45"/>
      <c r="M175" s="212" t="s">
        <v>19</v>
      </c>
      <c r="N175" s="213" t="s">
        <v>43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123</v>
      </c>
      <c r="AT175" s="216" t="s">
        <v>118</v>
      </c>
      <c r="AU175" s="216" t="s">
        <v>82</v>
      </c>
      <c r="AY175" s="18" t="s">
        <v>116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80</v>
      </c>
      <c r="BK175" s="217">
        <f>ROUND(I175*H175,2)</f>
        <v>0</v>
      </c>
      <c r="BL175" s="18" t="s">
        <v>123</v>
      </c>
      <c r="BM175" s="216" t="s">
        <v>341</v>
      </c>
    </row>
    <row r="176" s="13" customFormat="1">
      <c r="A176" s="13"/>
      <c r="B176" s="218"/>
      <c r="C176" s="219"/>
      <c r="D176" s="220" t="s">
        <v>125</v>
      </c>
      <c r="E176" s="221" t="s">
        <v>19</v>
      </c>
      <c r="F176" s="222" t="s">
        <v>342</v>
      </c>
      <c r="G176" s="219"/>
      <c r="H176" s="223">
        <v>6.7999999999999998</v>
      </c>
      <c r="I176" s="224"/>
      <c r="J176" s="219"/>
      <c r="K176" s="219"/>
      <c r="L176" s="225"/>
      <c r="M176" s="226"/>
      <c r="N176" s="227"/>
      <c r="O176" s="227"/>
      <c r="P176" s="227"/>
      <c r="Q176" s="227"/>
      <c r="R176" s="227"/>
      <c r="S176" s="227"/>
      <c r="T176" s="22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29" t="s">
        <v>125</v>
      </c>
      <c r="AU176" s="229" t="s">
        <v>82</v>
      </c>
      <c r="AV176" s="13" t="s">
        <v>82</v>
      </c>
      <c r="AW176" s="13" t="s">
        <v>34</v>
      </c>
      <c r="AX176" s="13" t="s">
        <v>72</v>
      </c>
      <c r="AY176" s="229" t="s">
        <v>116</v>
      </c>
    </row>
    <row r="177" s="13" customFormat="1">
      <c r="A177" s="13"/>
      <c r="B177" s="218"/>
      <c r="C177" s="219"/>
      <c r="D177" s="220" t="s">
        <v>125</v>
      </c>
      <c r="E177" s="221" t="s">
        <v>19</v>
      </c>
      <c r="F177" s="222" t="s">
        <v>343</v>
      </c>
      <c r="G177" s="219"/>
      <c r="H177" s="223">
        <v>44.68</v>
      </c>
      <c r="I177" s="224"/>
      <c r="J177" s="219"/>
      <c r="K177" s="219"/>
      <c r="L177" s="225"/>
      <c r="M177" s="226"/>
      <c r="N177" s="227"/>
      <c r="O177" s="227"/>
      <c r="P177" s="227"/>
      <c r="Q177" s="227"/>
      <c r="R177" s="227"/>
      <c r="S177" s="227"/>
      <c r="T177" s="22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9" t="s">
        <v>125</v>
      </c>
      <c r="AU177" s="229" t="s">
        <v>82</v>
      </c>
      <c r="AV177" s="13" t="s">
        <v>82</v>
      </c>
      <c r="AW177" s="13" t="s">
        <v>34</v>
      </c>
      <c r="AX177" s="13" t="s">
        <v>72</v>
      </c>
      <c r="AY177" s="229" t="s">
        <v>116</v>
      </c>
    </row>
    <row r="178" s="14" customFormat="1">
      <c r="A178" s="14"/>
      <c r="B178" s="230"/>
      <c r="C178" s="231"/>
      <c r="D178" s="220" t="s">
        <v>125</v>
      </c>
      <c r="E178" s="232" t="s">
        <v>19</v>
      </c>
      <c r="F178" s="233" t="s">
        <v>129</v>
      </c>
      <c r="G178" s="231"/>
      <c r="H178" s="234">
        <v>51.479999999999997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0" t="s">
        <v>125</v>
      </c>
      <c r="AU178" s="240" t="s">
        <v>82</v>
      </c>
      <c r="AV178" s="14" t="s">
        <v>123</v>
      </c>
      <c r="AW178" s="14" t="s">
        <v>34</v>
      </c>
      <c r="AX178" s="14" t="s">
        <v>80</v>
      </c>
      <c r="AY178" s="240" t="s">
        <v>116</v>
      </c>
    </row>
    <row r="179" s="2" customFormat="1" ht="16.5" customHeight="1">
      <c r="A179" s="39"/>
      <c r="B179" s="40"/>
      <c r="C179" s="205" t="s">
        <v>344</v>
      </c>
      <c r="D179" s="205" t="s">
        <v>118</v>
      </c>
      <c r="E179" s="206" t="s">
        <v>345</v>
      </c>
      <c r="F179" s="207" t="s">
        <v>346</v>
      </c>
      <c r="G179" s="208" t="s">
        <v>181</v>
      </c>
      <c r="H179" s="209">
        <v>218.80799999999999</v>
      </c>
      <c r="I179" s="210"/>
      <c r="J179" s="211">
        <f>ROUND(I179*H179,2)</f>
        <v>0</v>
      </c>
      <c r="K179" s="207" t="s">
        <v>122</v>
      </c>
      <c r="L179" s="45"/>
      <c r="M179" s="212" t="s">
        <v>19</v>
      </c>
      <c r="N179" s="213" t="s">
        <v>43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123</v>
      </c>
      <c r="AT179" s="216" t="s">
        <v>118</v>
      </c>
      <c r="AU179" s="216" t="s">
        <v>82</v>
      </c>
      <c r="AY179" s="18" t="s">
        <v>116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80</v>
      </c>
      <c r="BK179" s="217">
        <f>ROUND(I179*H179,2)</f>
        <v>0</v>
      </c>
      <c r="BL179" s="18" t="s">
        <v>123</v>
      </c>
      <c r="BM179" s="216" t="s">
        <v>347</v>
      </c>
    </row>
    <row r="180" s="13" customFormat="1">
      <c r="A180" s="13"/>
      <c r="B180" s="218"/>
      <c r="C180" s="219"/>
      <c r="D180" s="220" t="s">
        <v>125</v>
      </c>
      <c r="E180" s="221" t="s">
        <v>19</v>
      </c>
      <c r="F180" s="222" t="s">
        <v>348</v>
      </c>
      <c r="G180" s="219"/>
      <c r="H180" s="223">
        <v>218.80799999999999</v>
      </c>
      <c r="I180" s="224"/>
      <c r="J180" s="219"/>
      <c r="K180" s="219"/>
      <c r="L180" s="225"/>
      <c r="M180" s="226"/>
      <c r="N180" s="227"/>
      <c r="O180" s="227"/>
      <c r="P180" s="227"/>
      <c r="Q180" s="227"/>
      <c r="R180" s="227"/>
      <c r="S180" s="227"/>
      <c r="T180" s="22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29" t="s">
        <v>125</v>
      </c>
      <c r="AU180" s="229" t="s">
        <v>82</v>
      </c>
      <c r="AV180" s="13" t="s">
        <v>82</v>
      </c>
      <c r="AW180" s="13" t="s">
        <v>34</v>
      </c>
      <c r="AX180" s="13" t="s">
        <v>72</v>
      </c>
      <c r="AY180" s="229" t="s">
        <v>116</v>
      </c>
    </row>
    <row r="181" s="14" customFormat="1">
      <c r="A181" s="14"/>
      <c r="B181" s="230"/>
      <c r="C181" s="231"/>
      <c r="D181" s="220" t="s">
        <v>125</v>
      </c>
      <c r="E181" s="232" t="s">
        <v>19</v>
      </c>
      <c r="F181" s="233" t="s">
        <v>129</v>
      </c>
      <c r="G181" s="231"/>
      <c r="H181" s="234">
        <v>218.80799999999999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0" t="s">
        <v>125</v>
      </c>
      <c r="AU181" s="240" t="s">
        <v>82</v>
      </c>
      <c r="AV181" s="14" t="s">
        <v>123</v>
      </c>
      <c r="AW181" s="14" t="s">
        <v>34</v>
      </c>
      <c r="AX181" s="14" t="s">
        <v>80</v>
      </c>
      <c r="AY181" s="240" t="s">
        <v>116</v>
      </c>
    </row>
    <row r="182" s="2" customFormat="1" ht="16.5" customHeight="1">
      <c r="A182" s="39"/>
      <c r="B182" s="40"/>
      <c r="C182" s="205" t="s">
        <v>349</v>
      </c>
      <c r="D182" s="205" t="s">
        <v>118</v>
      </c>
      <c r="E182" s="206" t="s">
        <v>350</v>
      </c>
      <c r="F182" s="207" t="s">
        <v>351</v>
      </c>
      <c r="G182" s="208" t="s">
        <v>181</v>
      </c>
      <c r="H182" s="209">
        <v>270.28800000000001</v>
      </c>
      <c r="I182" s="210"/>
      <c r="J182" s="211">
        <f>ROUND(I182*H182,2)</f>
        <v>0</v>
      </c>
      <c r="K182" s="207" t="s">
        <v>122</v>
      </c>
      <c r="L182" s="45"/>
      <c r="M182" s="212" t="s">
        <v>19</v>
      </c>
      <c r="N182" s="213" t="s">
        <v>43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123</v>
      </c>
      <c r="AT182" s="216" t="s">
        <v>118</v>
      </c>
      <c r="AU182" s="216" t="s">
        <v>82</v>
      </c>
      <c r="AY182" s="18" t="s">
        <v>116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80</v>
      </c>
      <c r="BK182" s="217">
        <f>ROUND(I182*H182,2)</f>
        <v>0</v>
      </c>
      <c r="BL182" s="18" t="s">
        <v>123</v>
      </c>
      <c r="BM182" s="216" t="s">
        <v>352</v>
      </c>
    </row>
    <row r="183" s="13" customFormat="1">
      <c r="A183" s="13"/>
      <c r="B183" s="218"/>
      <c r="C183" s="219"/>
      <c r="D183" s="220" t="s">
        <v>125</v>
      </c>
      <c r="E183" s="221" t="s">
        <v>19</v>
      </c>
      <c r="F183" s="222" t="s">
        <v>353</v>
      </c>
      <c r="G183" s="219"/>
      <c r="H183" s="223">
        <v>270.28800000000001</v>
      </c>
      <c r="I183" s="224"/>
      <c r="J183" s="219"/>
      <c r="K183" s="219"/>
      <c r="L183" s="225"/>
      <c r="M183" s="226"/>
      <c r="N183" s="227"/>
      <c r="O183" s="227"/>
      <c r="P183" s="227"/>
      <c r="Q183" s="227"/>
      <c r="R183" s="227"/>
      <c r="S183" s="227"/>
      <c r="T183" s="22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9" t="s">
        <v>125</v>
      </c>
      <c r="AU183" s="229" t="s">
        <v>82</v>
      </c>
      <c r="AV183" s="13" t="s">
        <v>82</v>
      </c>
      <c r="AW183" s="13" t="s">
        <v>34</v>
      </c>
      <c r="AX183" s="13" t="s">
        <v>72</v>
      </c>
      <c r="AY183" s="229" t="s">
        <v>116</v>
      </c>
    </row>
    <row r="184" s="14" customFormat="1">
      <c r="A184" s="14"/>
      <c r="B184" s="230"/>
      <c r="C184" s="231"/>
      <c r="D184" s="220" t="s">
        <v>125</v>
      </c>
      <c r="E184" s="232" t="s">
        <v>19</v>
      </c>
      <c r="F184" s="233" t="s">
        <v>129</v>
      </c>
      <c r="G184" s="231"/>
      <c r="H184" s="234">
        <v>270.28800000000001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0" t="s">
        <v>125</v>
      </c>
      <c r="AU184" s="240" t="s">
        <v>82</v>
      </c>
      <c r="AV184" s="14" t="s">
        <v>123</v>
      </c>
      <c r="AW184" s="14" t="s">
        <v>34</v>
      </c>
      <c r="AX184" s="14" t="s">
        <v>80</v>
      </c>
      <c r="AY184" s="240" t="s">
        <v>116</v>
      </c>
    </row>
    <row r="185" s="2" customFormat="1" ht="16.5" customHeight="1">
      <c r="A185" s="39"/>
      <c r="B185" s="40"/>
      <c r="C185" s="205" t="s">
        <v>354</v>
      </c>
      <c r="D185" s="205" t="s">
        <v>118</v>
      </c>
      <c r="E185" s="206" t="s">
        <v>355</v>
      </c>
      <c r="F185" s="207" t="s">
        <v>356</v>
      </c>
      <c r="G185" s="208" t="s">
        <v>121</v>
      </c>
      <c r="H185" s="209">
        <v>8.7550000000000008</v>
      </c>
      <c r="I185" s="210"/>
      <c r="J185" s="211">
        <f>ROUND(I185*H185,2)</f>
        <v>0</v>
      </c>
      <c r="K185" s="207" t="s">
        <v>357</v>
      </c>
      <c r="L185" s="45"/>
      <c r="M185" s="212" t="s">
        <v>19</v>
      </c>
      <c r="N185" s="213" t="s">
        <v>43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123</v>
      </c>
      <c r="AT185" s="216" t="s">
        <v>118</v>
      </c>
      <c r="AU185" s="216" t="s">
        <v>82</v>
      </c>
      <c r="AY185" s="18" t="s">
        <v>116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80</v>
      </c>
      <c r="BK185" s="217">
        <f>ROUND(I185*H185,2)</f>
        <v>0</v>
      </c>
      <c r="BL185" s="18" t="s">
        <v>123</v>
      </c>
      <c r="BM185" s="216" t="s">
        <v>358</v>
      </c>
    </row>
    <row r="186" s="13" customFormat="1">
      <c r="A186" s="13"/>
      <c r="B186" s="218"/>
      <c r="C186" s="219"/>
      <c r="D186" s="220" t="s">
        <v>125</v>
      </c>
      <c r="E186" s="221" t="s">
        <v>19</v>
      </c>
      <c r="F186" s="222" t="s">
        <v>359</v>
      </c>
      <c r="G186" s="219"/>
      <c r="H186" s="223">
        <v>8.7550000000000008</v>
      </c>
      <c r="I186" s="224"/>
      <c r="J186" s="219"/>
      <c r="K186" s="219"/>
      <c r="L186" s="225"/>
      <c r="M186" s="226"/>
      <c r="N186" s="227"/>
      <c r="O186" s="227"/>
      <c r="P186" s="227"/>
      <c r="Q186" s="227"/>
      <c r="R186" s="227"/>
      <c r="S186" s="227"/>
      <c r="T186" s="22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29" t="s">
        <v>125</v>
      </c>
      <c r="AU186" s="229" t="s">
        <v>82</v>
      </c>
      <c r="AV186" s="13" t="s">
        <v>82</v>
      </c>
      <c r="AW186" s="13" t="s">
        <v>34</v>
      </c>
      <c r="AX186" s="13" t="s">
        <v>72</v>
      </c>
      <c r="AY186" s="229" t="s">
        <v>116</v>
      </c>
    </row>
    <row r="187" s="14" customFormat="1">
      <c r="A187" s="14"/>
      <c r="B187" s="230"/>
      <c r="C187" s="231"/>
      <c r="D187" s="220" t="s">
        <v>125</v>
      </c>
      <c r="E187" s="232" t="s">
        <v>19</v>
      </c>
      <c r="F187" s="233" t="s">
        <v>129</v>
      </c>
      <c r="G187" s="231"/>
      <c r="H187" s="234">
        <v>8.7550000000000008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0" t="s">
        <v>125</v>
      </c>
      <c r="AU187" s="240" t="s">
        <v>82</v>
      </c>
      <c r="AV187" s="14" t="s">
        <v>123</v>
      </c>
      <c r="AW187" s="14" t="s">
        <v>34</v>
      </c>
      <c r="AX187" s="14" t="s">
        <v>80</v>
      </c>
      <c r="AY187" s="240" t="s">
        <v>116</v>
      </c>
    </row>
    <row r="188" s="2" customFormat="1" ht="16.5" customHeight="1">
      <c r="A188" s="39"/>
      <c r="B188" s="40"/>
      <c r="C188" s="205" t="s">
        <v>360</v>
      </c>
      <c r="D188" s="205" t="s">
        <v>118</v>
      </c>
      <c r="E188" s="206" t="s">
        <v>361</v>
      </c>
      <c r="F188" s="207" t="s">
        <v>362</v>
      </c>
      <c r="G188" s="208" t="s">
        <v>121</v>
      </c>
      <c r="H188" s="209">
        <v>2735.0999999999999</v>
      </c>
      <c r="I188" s="210"/>
      <c r="J188" s="211">
        <f>ROUND(I188*H188,2)</f>
        <v>0</v>
      </c>
      <c r="K188" s="207" t="s">
        <v>357</v>
      </c>
      <c r="L188" s="45"/>
      <c r="M188" s="212" t="s">
        <v>19</v>
      </c>
      <c r="N188" s="213" t="s">
        <v>43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123</v>
      </c>
      <c r="AT188" s="216" t="s">
        <v>118</v>
      </c>
      <c r="AU188" s="216" t="s">
        <v>82</v>
      </c>
      <c r="AY188" s="18" t="s">
        <v>116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80</v>
      </c>
      <c r="BK188" s="217">
        <f>ROUND(I188*H188,2)</f>
        <v>0</v>
      </c>
      <c r="BL188" s="18" t="s">
        <v>123</v>
      </c>
      <c r="BM188" s="216" t="s">
        <v>363</v>
      </c>
    </row>
    <row r="189" s="13" customFormat="1">
      <c r="A189" s="13"/>
      <c r="B189" s="218"/>
      <c r="C189" s="219"/>
      <c r="D189" s="220" t="s">
        <v>125</v>
      </c>
      <c r="E189" s="221" t="s">
        <v>19</v>
      </c>
      <c r="F189" s="222" t="s">
        <v>268</v>
      </c>
      <c r="G189" s="219"/>
      <c r="H189" s="223">
        <v>2735.0999999999999</v>
      </c>
      <c r="I189" s="224"/>
      <c r="J189" s="219"/>
      <c r="K189" s="219"/>
      <c r="L189" s="225"/>
      <c r="M189" s="226"/>
      <c r="N189" s="227"/>
      <c r="O189" s="227"/>
      <c r="P189" s="227"/>
      <c r="Q189" s="227"/>
      <c r="R189" s="227"/>
      <c r="S189" s="227"/>
      <c r="T189" s="22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29" t="s">
        <v>125</v>
      </c>
      <c r="AU189" s="229" t="s">
        <v>82</v>
      </c>
      <c r="AV189" s="13" t="s">
        <v>82</v>
      </c>
      <c r="AW189" s="13" t="s">
        <v>34</v>
      </c>
      <c r="AX189" s="13" t="s">
        <v>72</v>
      </c>
      <c r="AY189" s="229" t="s">
        <v>116</v>
      </c>
    </row>
    <row r="190" s="14" customFormat="1">
      <c r="A190" s="14"/>
      <c r="B190" s="230"/>
      <c r="C190" s="231"/>
      <c r="D190" s="220" t="s">
        <v>125</v>
      </c>
      <c r="E190" s="232" t="s">
        <v>19</v>
      </c>
      <c r="F190" s="233" t="s">
        <v>129</v>
      </c>
      <c r="G190" s="231"/>
      <c r="H190" s="234">
        <v>2735.0999999999999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0" t="s">
        <v>125</v>
      </c>
      <c r="AU190" s="240" t="s">
        <v>82</v>
      </c>
      <c r="AV190" s="14" t="s">
        <v>123</v>
      </c>
      <c r="AW190" s="14" t="s">
        <v>34</v>
      </c>
      <c r="AX190" s="14" t="s">
        <v>80</v>
      </c>
      <c r="AY190" s="240" t="s">
        <v>116</v>
      </c>
    </row>
    <row r="191" s="12" customFormat="1" ht="22.8" customHeight="1">
      <c r="A191" s="12"/>
      <c r="B191" s="189"/>
      <c r="C191" s="190"/>
      <c r="D191" s="191" t="s">
        <v>71</v>
      </c>
      <c r="E191" s="203" t="s">
        <v>134</v>
      </c>
      <c r="F191" s="203" t="s">
        <v>364</v>
      </c>
      <c r="G191" s="190"/>
      <c r="H191" s="190"/>
      <c r="I191" s="193"/>
      <c r="J191" s="204">
        <f>BK191</f>
        <v>0</v>
      </c>
      <c r="K191" s="190"/>
      <c r="L191" s="195"/>
      <c r="M191" s="196"/>
      <c r="N191" s="197"/>
      <c r="O191" s="197"/>
      <c r="P191" s="198">
        <f>SUM(P192:P232)</f>
        <v>0</v>
      </c>
      <c r="Q191" s="197"/>
      <c r="R191" s="198">
        <f>SUM(R192:R232)</f>
        <v>49.949511700000002</v>
      </c>
      <c r="S191" s="197"/>
      <c r="T191" s="199">
        <f>SUM(T192:T232)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0" t="s">
        <v>80</v>
      </c>
      <c r="AT191" s="201" t="s">
        <v>71</v>
      </c>
      <c r="AU191" s="201" t="s">
        <v>80</v>
      </c>
      <c r="AY191" s="200" t="s">
        <v>116</v>
      </c>
      <c r="BK191" s="202">
        <f>SUM(BK192:BK232)</f>
        <v>0</v>
      </c>
    </row>
    <row r="192" s="2" customFormat="1" ht="16.5" customHeight="1">
      <c r="A192" s="39"/>
      <c r="B192" s="40"/>
      <c r="C192" s="256" t="s">
        <v>365</v>
      </c>
      <c r="D192" s="256" t="s">
        <v>366</v>
      </c>
      <c r="E192" s="257" t="s">
        <v>367</v>
      </c>
      <c r="F192" s="258" t="s">
        <v>368</v>
      </c>
      <c r="G192" s="259" t="s">
        <v>369</v>
      </c>
      <c r="H192" s="260">
        <v>13.654</v>
      </c>
      <c r="I192" s="261"/>
      <c r="J192" s="262">
        <f>ROUND(I192*H192,2)</f>
        <v>0</v>
      </c>
      <c r="K192" s="258" t="s">
        <v>122</v>
      </c>
      <c r="L192" s="263"/>
      <c r="M192" s="264" t="s">
        <v>19</v>
      </c>
      <c r="N192" s="265" t="s">
        <v>43</v>
      </c>
      <c r="O192" s="85"/>
      <c r="P192" s="214">
        <f>O192*H192</f>
        <v>0</v>
      </c>
      <c r="Q192" s="214">
        <v>0.001</v>
      </c>
      <c r="R192" s="214">
        <f>Q192*H192</f>
        <v>0.013654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159</v>
      </c>
      <c r="AT192" s="216" t="s">
        <v>366</v>
      </c>
      <c r="AU192" s="216" t="s">
        <v>82</v>
      </c>
      <c r="AY192" s="18" t="s">
        <v>116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80</v>
      </c>
      <c r="BK192" s="217">
        <f>ROUND(I192*H192,2)</f>
        <v>0</v>
      </c>
      <c r="BL192" s="18" t="s">
        <v>123</v>
      </c>
      <c r="BM192" s="216" t="s">
        <v>370</v>
      </c>
    </row>
    <row r="193" s="13" customFormat="1">
      <c r="A193" s="13"/>
      <c r="B193" s="218"/>
      <c r="C193" s="219"/>
      <c r="D193" s="220" t="s">
        <v>125</v>
      </c>
      <c r="E193" s="221" t="s">
        <v>19</v>
      </c>
      <c r="F193" s="222" t="s">
        <v>371</v>
      </c>
      <c r="G193" s="219"/>
      <c r="H193" s="223">
        <v>13.654</v>
      </c>
      <c r="I193" s="224"/>
      <c r="J193" s="219"/>
      <c r="K193" s="219"/>
      <c r="L193" s="225"/>
      <c r="M193" s="226"/>
      <c r="N193" s="227"/>
      <c r="O193" s="227"/>
      <c r="P193" s="227"/>
      <c r="Q193" s="227"/>
      <c r="R193" s="227"/>
      <c r="S193" s="227"/>
      <c r="T193" s="22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29" t="s">
        <v>125</v>
      </c>
      <c r="AU193" s="229" t="s">
        <v>82</v>
      </c>
      <c r="AV193" s="13" t="s">
        <v>82</v>
      </c>
      <c r="AW193" s="13" t="s">
        <v>34</v>
      </c>
      <c r="AX193" s="13" t="s">
        <v>72</v>
      </c>
      <c r="AY193" s="229" t="s">
        <v>116</v>
      </c>
    </row>
    <row r="194" s="14" customFormat="1">
      <c r="A194" s="14"/>
      <c r="B194" s="230"/>
      <c r="C194" s="231"/>
      <c r="D194" s="220" t="s">
        <v>125</v>
      </c>
      <c r="E194" s="232" t="s">
        <v>19</v>
      </c>
      <c r="F194" s="233" t="s">
        <v>129</v>
      </c>
      <c r="G194" s="231"/>
      <c r="H194" s="234">
        <v>13.654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0" t="s">
        <v>125</v>
      </c>
      <c r="AU194" s="240" t="s">
        <v>82</v>
      </c>
      <c r="AV194" s="14" t="s">
        <v>123</v>
      </c>
      <c r="AW194" s="14" t="s">
        <v>34</v>
      </c>
      <c r="AX194" s="14" t="s">
        <v>80</v>
      </c>
      <c r="AY194" s="240" t="s">
        <v>116</v>
      </c>
    </row>
    <row r="195" s="2" customFormat="1" ht="16.5" customHeight="1">
      <c r="A195" s="39"/>
      <c r="B195" s="40"/>
      <c r="C195" s="256" t="s">
        <v>372</v>
      </c>
      <c r="D195" s="256" t="s">
        <v>366</v>
      </c>
      <c r="E195" s="257" t="s">
        <v>373</v>
      </c>
      <c r="F195" s="258" t="s">
        <v>374</v>
      </c>
      <c r="G195" s="259" t="s">
        <v>137</v>
      </c>
      <c r="H195" s="260">
        <v>52.530000000000001</v>
      </c>
      <c r="I195" s="261"/>
      <c r="J195" s="262">
        <f>ROUND(I195*H195,2)</f>
        <v>0</v>
      </c>
      <c r="K195" s="258" t="s">
        <v>122</v>
      </c>
      <c r="L195" s="263"/>
      <c r="M195" s="264" t="s">
        <v>19</v>
      </c>
      <c r="N195" s="265" t="s">
        <v>43</v>
      </c>
      <c r="O195" s="85"/>
      <c r="P195" s="214">
        <f>O195*H195</f>
        <v>0</v>
      </c>
      <c r="Q195" s="214">
        <v>0.0070899999999999999</v>
      </c>
      <c r="R195" s="214">
        <f>Q195*H195</f>
        <v>0.37243769999999998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159</v>
      </c>
      <c r="AT195" s="216" t="s">
        <v>366</v>
      </c>
      <c r="AU195" s="216" t="s">
        <v>82</v>
      </c>
      <c r="AY195" s="18" t="s">
        <v>116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80</v>
      </c>
      <c r="BK195" s="217">
        <f>ROUND(I195*H195,2)</f>
        <v>0</v>
      </c>
      <c r="BL195" s="18" t="s">
        <v>123</v>
      </c>
      <c r="BM195" s="216" t="s">
        <v>375</v>
      </c>
    </row>
    <row r="196" s="13" customFormat="1">
      <c r="A196" s="13"/>
      <c r="B196" s="218"/>
      <c r="C196" s="219"/>
      <c r="D196" s="220" t="s">
        <v>125</v>
      </c>
      <c r="E196" s="221" t="s">
        <v>19</v>
      </c>
      <c r="F196" s="222" t="s">
        <v>376</v>
      </c>
      <c r="G196" s="219"/>
      <c r="H196" s="223">
        <v>52.530000000000001</v>
      </c>
      <c r="I196" s="224"/>
      <c r="J196" s="219"/>
      <c r="K196" s="219"/>
      <c r="L196" s="225"/>
      <c r="M196" s="226"/>
      <c r="N196" s="227"/>
      <c r="O196" s="227"/>
      <c r="P196" s="227"/>
      <c r="Q196" s="227"/>
      <c r="R196" s="227"/>
      <c r="S196" s="227"/>
      <c r="T196" s="22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29" t="s">
        <v>125</v>
      </c>
      <c r="AU196" s="229" t="s">
        <v>82</v>
      </c>
      <c r="AV196" s="13" t="s">
        <v>82</v>
      </c>
      <c r="AW196" s="13" t="s">
        <v>34</v>
      </c>
      <c r="AX196" s="13" t="s">
        <v>72</v>
      </c>
      <c r="AY196" s="229" t="s">
        <v>116</v>
      </c>
    </row>
    <row r="197" s="14" customFormat="1">
      <c r="A197" s="14"/>
      <c r="B197" s="230"/>
      <c r="C197" s="231"/>
      <c r="D197" s="220" t="s">
        <v>125</v>
      </c>
      <c r="E197" s="232" t="s">
        <v>19</v>
      </c>
      <c r="F197" s="233" t="s">
        <v>129</v>
      </c>
      <c r="G197" s="231"/>
      <c r="H197" s="234">
        <v>52.530000000000001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0" t="s">
        <v>125</v>
      </c>
      <c r="AU197" s="240" t="s">
        <v>82</v>
      </c>
      <c r="AV197" s="14" t="s">
        <v>123</v>
      </c>
      <c r="AW197" s="14" t="s">
        <v>34</v>
      </c>
      <c r="AX197" s="14" t="s">
        <v>80</v>
      </c>
      <c r="AY197" s="240" t="s">
        <v>116</v>
      </c>
    </row>
    <row r="198" s="2" customFormat="1" ht="16.5" customHeight="1">
      <c r="A198" s="39"/>
      <c r="B198" s="40"/>
      <c r="C198" s="256" t="s">
        <v>377</v>
      </c>
      <c r="D198" s="256" t="s">
        <v>366</v>
      </c>
      <c r="E198" s="257" t="s">
        <v>378</v>
      </c>
      <c r="F198" s="258" t="s">
        <v>379</v>
      </c>
      <c r="G198" s="259" t="s">
        <v>181</v>
      </c>
      <c r="H198" s="260">
        <v>140.858</v>
      </c>
      <c r="I198" s="261"/>
      <c r="J198" s="262">
        <f>ROUND(I198*H198,2)</f>
        <v>0</v>
      </c>
      <c r="K198" s="258" t="s">
        <v>122</v>
      </c>
      <c r="L198" s="263"/>
      <c r="M198" s="264" t="s">
        <v>19</v>
      </c>
      <c r="N198" s="265" t="s">
        <v>43</v>
      </c>
      <c r="O198" s="85"/>
      <c r="P198" s="214">
        <f>O198*H198</f>
        <v>0</v>
      </c>
      <c r="Q198" s="214">
        <v>0.20999999999999999</v>
      </c>
      <c r="R198" s="214">
        <f>Q198*H198</f>
        <v>29.580179999999999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159</v>
      </c>
      <c r="AT198" s="216" t="s">
        <v>366</v>
      </c>
      <c r="AU198" s="216" t="s">
        <v>82</v>
      </c>
      <c r="AY198" s="18" t="s">
        <v>116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80</v>
      </c>
      <c r="BK198" s="217">
        <f>ROUND(I198*H198,2)</f>
        <v>0</v>
      </c>
      <c r="BL198" s="18" t="s">
        <v>123</v>
      </c>
      <c r="BM198" s="216" t="s">
        <v>380</v>
      </c>
    </row>
    <row r="199" s="13" customFormat="1">
      <c r="A199" s="13"/>
      <c r="B199" s="218"/>
      <c r="C199" s="219"/>
      <c r="D199" s="220" t="s">
        <v>125</v>
      </c>
      <c r="E199" s="221" t="s">
        <v>19</v>
      </c>
      <c r="F199" s="222" t="s">
        <v>381</v>
      </c>
      <c r="G199" s="219"/>
      <c r="H199" s="223">
        <v>140.858</v>
      </c>
      <c r="I199" s="224"/>
      <c r="J199" s="219"/>
      <c r="K199" s="219"/>
      <c r="L199" s="225"/>
      <c r="M199" s="226"/>
      <c r="N199" s="227"/>
      <c r="O199" s="227"/>
      <c r="P199" s="227"/>
      <c r="Q199" s="227"/>
      <c r="R199" s="227"/>
      <c r="S199" s="227"/>
      <c r="T199" s="22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29" t="s">
        <v>125</v>
      </c>
      <c r="AU199" s="229" t="s">
        <v>82</v>
      </c>
      <c r="AV199" s="13" t="s">
        <v>82</v>
      </c>
      <c r="AW199" s="13" t="s">
        <v>34</v>
      </c>
      <c r="AX199" s="13" t="s">
        <v>72</v>
      </c>
      <c r="AY199" s="229" t="s">
        <v>116</v>
      </c>
    </row>
    <row r="200" s="14" customFormat="1">
      <c r="A200" s="14"/>
      <c r="B200" s="230"/>
      <c r="C200" s="231"/>
      <c r="D200" s="220" t="s">
        <v>125</v>
      </c>
      <c r="E200" s="232" t="s">
        <v>19</v>
      </c>
      <c r="F200" s="233" t="s">
        <v>129</v>
      </c>
      <c r="G200" s="231"/>
      <c r="H200" s="234">
        <v>140.858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0" t="s">
        <v>125</v>
      </c>
      <c r="AU200" s="240" t="s">
        <v>82</v>
      </c>
      <c r="AV200" s="14" t="s">
        <v>123</v>
      </c>
      <c r="AW200" s="14" t="s">
        <v>34</v>
      </c>
      <c r="AX200" s="14" t="s">
        <v>80</v>
      </c>
      <c r="AY200" s="240" t="s">
        <v>116</v>
      </c>
    </row>
    <row r="201" s="2" customFormat="1" ht="16.5" customHeight="1">
      <c r="A201" s="39"/>
      <c r="B201" s="40"/>
      <c r="C201" s="256" t="s">
        <v>382</v>
      </c>
      <c r="D201" s="256" t="s">
        <v>366</v>
      </c>
      <c r="E201" s="257" t="s">
        <v>383</v>
      </c>
      <c r="F201" s="258" t="s">
        <v>384</v>
      </c>
      <c r="G201" s="259" t="s">
        <v>181</v>
      </c>
      <c r="H201" s="260">
        <v>270.28800000000001</v>
      </c>
      <c r="I201" s="261"/>
      <c r="J201" s="262">
        <f>ROUND(I201*H201,2)</f>
        <v>0</v>
      </c>
      <c r="K201" s="258" t="s">
        <v>122</v>
      </c>
      <c r="L201" s="263"/>
      <c r="M201" s="264" t="s">
        <v>19</v>
      </c>
      <c r="N201" s="265" t="s">
        <v>43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159</v>
      </c>
      <c r="AT201" s="216" t="s">
        <v>366</v>
      </c>
      <c r="AU201" s="216" t="s">
        <v>82</v>
      </c>
      <c r="AY201" s="18" t="s">
        <v>116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80</v>
      </c>
      <c r="BK201" s="217">
        <f>ROUND(I201*H201,2)</f>
        <v>0</v>
      </c>
      <c r="BL201" s="18" t="s">
        <v>123</v>
      </c>
      <c r="BM201" s="216" t="s">
        <v>385</v>
      </c>
    </row>
    <row r="202" s="13" customFormat="1">
      <c r="A202" s="13"/>
      <c r="B202" s="218"/>
      <c r="C202" s="219"/>
      <c r="D202" s="220" t="s">
        <v>125</v>
      </c>
      <c r="E202" s="221" t="s">
        <v>19</v>
      </c>
      <c r="F202" s="222" t="s">
        <v>353</v>
      </c>
      <c r="G202" s="219"/>
      <c r="H202" s="223">
        <v>270.28800000000001</v>
      </c>
      <c r="I202" s="224"/>
      <c r="J202" s="219"/>
      <c r="K202" s="219"/>
      <c r="L202" s="225"/>
      <c r="M202" s="226"/>
      <c r="N202" s="227"/>
      <c r="O202" s="227"/>
      <c r="P202" s="227"/>
      <c r="Q202" s="227"/>
      <c r="R202" s="227"/>
      <c r="S202" s="227"/>
      <c r="T202" s="22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29" t="s">
        <v>125</v>
      </c>
      <c r="AU202" s="229" t="s">
        <v>82</v>
      </c>
      <c r="AV202" s="13" t="s">
        <v>82</v>
      </c>
      <c r="AW202" s="13" t="s">
        <v>34</v>
      </c>
      <c r="AX202" s="13" t="s">
        <v>72</v>
      </c>
      <c r="AY202" s="229" t="s">
        <v>116</v>
      </c>
    </row>
    <row r="203" s="14" customFormat="1">
      <c r="A203" s="14"/>
      <c r="B203" s="230"/>
      <c r="C203" s="231"/>
      <c r="D203" s="220" t="s">
        <v>125</v>
      </c>
      <c r="E203" s="232" t="s">
        <v>19</v>
      </c>
      <c r="F203" s="233" t="s">
        <v>129</v>
      </c>
      <c r="G203" s="231"/>
      <c r="H203" s="234">
        <v>270.28800000000001</v>
      </c>
      <c r="I203" s="235"/>
      <c r="J203" s="231"/>
      <c r="K203" s="231"/>
      <c r="L203" s="236"/>
      <c r="M203" s="237"/>
      <c r="N203" s="238"/>
      <c r="O203" s="238"/>
      <c r="P203" s="238"/>
      <c r="Q203" s="238"/>
      <c r="R203" s="238"/>
      <c r="S203" s="238"/>
      <c r="T203" s="23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0" t="s">
        <v>125</v>
      </c>
      <c r="AU203" s="240" t="s">
        <v>82</v>
      </c>
      <c r="AV203" s="14" t="s">
        <v>123</v>
      </c>
      <c r="AW203" s="14" t="s">
        <v>34</v>
      </c>
      <c r="AX203" s="14" t="s">
        <v>80</v>
      </c>
      <c r="AY203" s="240" t="s">
        <v>116</v>
      </c>
    </row>
    <row r="204" s="2" customFormat="1" ht="16.5" customHeight="1">
      <c r="A204" s="39"/>
      <c r="B204" s="40"/>
      <c r="C204" s="256" t="s">
        <v>386</v>
      </c>
      <c r="D204" s="256" t="s">
        <v>366</v>
      </c>
      <c r="E204" s="257" t="s">
        <v>387</v>
      </c>
      <c r="F204" s="258" t="s">
        <v>388</v>
      </c>
      <c r="G204" s="259" t="s">
        <v>181</v>
      </c>
      <c r="H204" s="260">
        <v>58.081000000000003</v>
      </c>
      <c r="I204" s="261"/>
      <c r="J204" s="262">
        <f>ROUND(I204*H204,2)</f>
        <v>0</v>
      </c>
      <c r="K204" s="258" t="s">
        <v>122</v>
      </c>
      <c r="L204" s="263"/>
      <c r="M204" s="264" t="s">
        <v>19</v>
      </c>
      <c r="N204" s="265" t="s">
        <v>43</v>
      </c>
      <c r="O204" s="85"/>
      <c r="P204" s="214">
        <f>O204*H204</f>
        <v>0</v>
      </c>
      <c r="Q204" s="214">
        <v>0.20000000000000001</v>
      </c>
      <c r="R204" s="214">
        <f>Q204*H204</f>
        <v>11.616200000000001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159</v>
      </c>
      <c r="AT204" s="216" t="s">
        <v>366</v>
      </c>
      <c r="AU204" s="216" t="s">
        <v>82</v>
      </c>
      <c r="AY204" s="18" t="s">
        <v>116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80</v>
      </c>
      <c r="BK204" s="217">
        <f>ROUND(I204*H204,2)</f>
        <v>0</v>
      </c>
      <c r="BL204" s="18" t="s">
        <v>123</v>
      </c>
      <c r="BM204" s="216" t="s">
        <v>389</v>
      </c>
    </row>
    <row r="205" s="13" customFormat="1">
      <c r="A205" s="13"/>
      <c r="B205" s="218"/>
      <c r="C205" s="219"/>
      <c r="D205" s="220" t="s">
        <v>125</v>
      </c>
      <c r="E205" s="221" t="s">
        <v>19</v>
      </c>
      <c r="F205" s="222" t="s">
        <v>390</v>
      </c>
      <c r="G205" s="219"/>
      <c r="H205" s="223">
        <v>2.7490000000000001</v>
      </c>
      <c r="I205" s="224"/>
      <c r="J205" s="219"/>
      <c r="K205" s="219"/>
      <c r="L205" s="225"/>
      <c r="M205" s="226"/>
      <c r="N205" s="227"/>
      <c r="O205" s="227"/>
      <c r="P205" s="227"/>
      <c r="Q205" s="227"/>
      <c r="R205" s="227"/>
      <c r="S205" s="227"/>
      <c r="T205" s="22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9" t="s">
        <v>125</v>
      </c>
      <c r="AU205" s="229" t="s">
        <v>82</v>
      </c>
      <c r="AV205" s="13" t="s">
        <v>82</v>
      </c>
      <c r="AW205" s="13" t="s">
        <v>34</v>
      </c>
      <c r="AX205" s="13" t="s">
        <v>72</v>
      </c>
      <c r="AY205" s="229" t="s">
        <v>116</v>
      </c>
    </row>
    <row r="206" s="13" customFormat="1">
      <c r="A206" s="13"/>
      <c r="B206" s="218"/>
      <c r="C206" s="219"/>
      <c r="D206" s="220" t="s">
        <v>125</v>
      </c>
      <c r="E206" s="221" t="s">
        <v>19</v>
      </c>
      <c r="F206" s="222" t="s">
        <v>391</v>
      </c>
      <c r="G206" s="219"/>
      <c r="H206" s="223">
        <v>55.332000000000001</v>
      </c>
      <c r="I206" s="224"/>
      <c r="J206" s="219"/>
      <c r="K206" s="219"/>
      <c r="L206" s="225"/>
      <c r="M206" s="226"/>
      <c r="N206" s="227"/>
      <c r="O206" s="227"/>
      <c r="P206" s="227"/>
      <c r="Q206" s="227"/>
      <c r="R206" s="227"/>
      <c r="S206" s="227"/>
      <c r="T206" s="22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29" t="s">
        <v>125</v>
      </c>
      <c r="AU206" s="229" t="s">
        <v>82</v>
      </c>
      <c r="AV206" s="13" t="s">
        <v>82</v>
      </c>
      <c r="AW206" s="13" t="s">
        <v>34</v>
      </c>
      <c r="AX206" s="13" t="s">
        <v>72</v>
      </c>
      <c r="AY206" s="229" t="s">
        <v>116</v>
      </c>
    </row>
    <row r="207" s="14" customFormat="1">
      <c r="A207" s="14"/>
      <c r="B207" s="230"/>
      <c r="C207" s="231"/>
      <c r="D207" s="220" t="s">
        <v>125</v>
      </c>
      <c r="E207" s="232" t="s">
        <v>19</v>
      </c>
      <c r="F207" s="233" t="s">
        <v>129</v>
      </c>
      <c r="G207" s="231"/>
      <c r="H207" s="234">
        <v>58.081000000000003</v>
      </c>
      <c r="I207" s="235"/>
      <c r="J207" s="231"/>
      <c r="K207" s="231"/>
      <c r="L207" s="236"/>
      <c r="M207" s="237"/>
      <c r="N207" s="238"/>
      <c r="O207" s="238"/>
      <c r="P207" s="238"/>
      <c r="Q207" s="238"/>
      <c r="R207" s="238"/>
      <c r="S207" s="238"/>
      <c r="T207" s="23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0" t="s">
        <v>125</v>
      </c>
      <c r="AU207" s="240" t="s">
        <v>82</v>
      </c>
      <c r="AV207" s="14" t="s">
        <v>123</v>
      </c>
      <c r="AW207" s="14" t="s">
        <v>34</v>
      </c>
      <c r="AX207" s="14" t="s">
        <v>80</v>
      </c>
      <c r="AY207" s="240" t="s">
        <v>116</v>
      </c>
    </row>
    <row r="208" s="2" customFormat="1" ht="16.5" customHeight="1">
      <c r="A208" s="39"/>
      <c r="B208" s="40"/>
      <c r="C208" s="256" t="s">
        <v>392</v>
      </c>
      <c r="D208" s="256" t="s">
        <v>366</v>
      </c>
      <c r="E208" s="257" t="s">
        <v>393</v>
      </c>
      <c r="F208" s="258" t="s">
        <v>394</v>
      </c>
      <c r="G208" s="259" t="s">
        <v>181</v>
      </c>
      <c r="H208" s="260">
        <v>38.031999999999996</v>
      </c>
      <c r="I208" s="261"/>
      <c r="J208" s="262">
        <f>ROUND(I208*H208,2)</f>
        <v>0</v>
      </c>
      <c r="K208" s="258" t="s">
        <v>122</v>
      </c>
      <c r="L208" s="263"/>
      <c r="M208" s="264" t="s">
        <v>19</v>
      </c>
      <c r="N208" s="265" t="s">
        <v>43</v>
      </c>
      <c r="O208" s="85"/>
      <c r="P208" s="214">
        <f>O208*H208</f>
        <v>0</v>
      </c>
      <c r="Q208" s="214">
        <v>0.22</v>
      </c>
      <c r="R208" s="214">
        <f>Q208*H208</f>
        <v>8.3670399999999994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159</v>
      </c>
      <c r="AT208" s="216" t="s">
        <v>366</v>
      </c>
      <c r="AU208" s="216" t="s">
        <v>82</v>
      </c>
      <c r="AY208" s="18" t="s">
        <v>116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80</v>
      </c>
      <c r="BK208" s="217">
        <f>ROUND(I208*H208,2)</f>
        <v>0</v>
      </c>
      <c r="BL208" s="18" t="s">
        <v>123</v>
      </c>
      <c r="BM208" s="216" t="s">
        <v>395</v>
      </c>
    </row>
    <row r="209" s="15" customFormat="1">
      <c r="A209" s="15"/>
      <c r="B209" s="246"/>
      <c r="C209" s="247"/>
      <c r="D209" s="220" t="s">
        <v>125</v>
      </c>
      <c r="E209" s="248" t="s">
        <v>19</v>
      </c>
      <c r="F209" s="249" t="s">
        <v>396</v>
      </c>
      <c r="G209" s="247"/>
      <c r="H209" s="248" t="s">
        <v>19</v>
      </c>
      <c r="I209" s="250"/>
      <c r="J209" s="247"/>
      <c r="K209" s="247"/>
      <c r="L209" s="251"/>
      <c r="M209" s="252"/>
      <c r="N209" s="253"/>
      <c r="O209" s="253"/>
      <c r="P209" s="253"/>
      <c r="Q209" s="253"/>
      <c r="R209" s="253"/>
      <c r="S209" s="253"/>
      <c r="T209" s="254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5" t="s">
        <v>125</v>
      </c>
      <c r="AU209" s="255" t="s">
        <v>82</v>
      </c>
      <c r="AV209" s="15" t="s">
        <v>80</v>
      </c>
      <c r="AW209" s="15" t="s">
        <v>34</v>
      </c>
      <c r="AX209" s="15" t="s">
        <v>72</v>
      </c>
      <c r="AY209" s="255" t="s">
        <v>116</v>
      </c>
    </row>
    <row r="210" s="15" customFormat="1">
      <c r="A210" s="15"/>
      <c r="B210" s="246"/>
      <c r="C210" s="247"/>
      <c r="D210" s="220" t="s">
        <v>125</v>
      </c>
      <c r="E210" s="248" t="s">
        <v>19</v>
      </c>
      <c r="F210" s="249" t="s">
        <v>397</v>
      </c>
      <c r="G210" s="247"/>
      <c r="H210" s="248" t="s">
        <v>19</v>
      </c>
      <c r="I210" s="250"/>
      <c r="J210" s="247"/>
      <c r="K210" s="247"/>
      <c r="L210" s="251"/>
      <c r="M210" s="252"/>
      <c r="N210" s="253"/>
      <c r="O210" s="253"/>
      <c r="P210" s="253"/>
      <c r="Q210" s="253"/>
      <c r="R210" s="253"/>
      <c r="S210" s="253"/>
      <c r="T210" s="254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5" t="s">
        <v>125</v>
      </c>
      <c r="AU210" s="255" t="s">
        <v>82</v>
      </c>
      <c r="AV210" s="15" t="s">
        <v>80</v>
      </c>
      <c r="AW210" s="15" t="s">
        <v>34</v>
      </c>
      <c r="AX210" s="15" t="s">
        <v>72</v>
      </c>
      <c r="AY210" s="255" t="s">
        <v>116</v>
      </c>
    </row>
    <row r="211" s="13" customFormat="1">
      <c r="A211" s="13"/>
      <c r="B211" s="218"/>
      <c r="C211" s="219"/>
      <c r="D211" s="220" t="s">
        <v>125</v>
      </c>
      <c r="E211" s="221" t="s">
        <v>19</v>
      </c>
      <c r="F211" s="222" t="s">
        <v>398</v>
      </c>
      <c r="G211" s="219"/>
      <c r="H211" s="223">
        <v>24.899000000000001</v>
      </c>
      <c r="I211" s="224"/>
      <c r="J211" s="219"/>
      <c r="K211" s="219"/>
      <c r="L211" s="225"/>
      <c r="M211" s="226"/>
      <c r="N211" s="227"/>
      <c r="O211" s="227"/>
      <c r="P211" s="227"/>
      <c r="Q211" s="227"/>
      <c r="R211" s="227"/>
      <c r="S211" s="227"/>
      <c r="T211" s="22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29" t="s">
        <v>125</v>
      </c>
      <c r="AU211" s="229" t="s">
        <v>82</v>
      </c>
      <c r="AV211" s="13" t="s">
        <v>82</v>
      </c>
      <c r="AW211" s="13" t="s">
        <v>34</v>
      </c>
      <c r="AX211" s="13" t="s">
        <v>72</v>
      </c>
      <c r="AY211" s="229" t="s">
        <v>116</v>
      </c>
    </row>
    <row r="212" s="13" customFormat="1">
      <c r="A212" s="13"/>
      <c r="B212" s="218"/>
      <c r="C212" s="219"/>
      <c r="D212" s="220" t="s">
        <v>125</v>
      </c>
      <c r="E212" s="221" t="s">
        <v>19</v>
      </c>
      <c r="F212" s="222" t="s">
        <v>399</v>
      </c>
      <c r="G212" s="219"/>
      <c r="H212" s="223">
        <v>13.132999999999999</v>
      </c>
      <c r="I212" s="224"/>
      <c r="J212" s="219"/>
      <c r="K212" s="219"/>
      <c r="L212" s="225"/>
      <c r="M212" s="226"/>
      <c r="N212" s="227"/>
      <c r="O212" s="227"/>
      <c r="P212" s="227"/>
      <c r="Q212" s="227"/>
      <c r="R212" s="227"/>
      <c r="S212" s="227"/>
      <c r="T212" s="22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29" t="s">
        <v>125</v>
      </c>
      <c r="AU212" s="229" t="s">
        <v>82</v>
      </c>
      <c r="AV212" s="13" t="s">
        <v>82</v>
      </c>
      <c r="AW212" s="13" t="s">
        <v>34</v>
      </c>
      <c r="AX212" s="13" t="s">
        <v>72</v>
      </c>
      <c r="AY212" s="229" t="s">
        <v>116</v>
      </c>
    </row>
    <row r="213" s="14" customFormat="1">
      <c r="A213" s="14"/>
      <c r="B213" s="230"/>
      <c r="C213" s="231"/>
      <c r="D213" s="220" t="s">
        <v>125</v>
      </c>
      <c r="E213" s="232" t="s">
        <v>19</v>
      </c>
      <c r="F213" s="233" t="s">
        <v>129</v>
      </c>
      <c r="G213" s="231"/>
      <c r="H213" s="234">
        <v>38.031999999999996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0" t="s">
        <v>125</v>
      </c>
      <c r="AU213" s="240" t="s">
        <v>82</v>
      </c>
      <c r="AV213" s="14" t="s">
        <v>123</v>
      </c>
      <c r="AW213" s="14" t="s">
        <v>34</v>
      </c>
      <c r="AX213" s="14" t="s">
        <v>80</v>
      </c>
      <c r="AY213" s="240" t="s">
        <v>116</v>
      </c>
    </row>
    <row r="214" s="2" customFormat="1" ht="16.5" customHeight="1">
      <c r="A214" s="39"/>
      <c r="B214" s="40"/>
      <c r="C214" s="256" t="s">
        <v>400</v>
      </c>
      <c r="D214" s="256" t="s">
        <v>366</v>
      </c>
      <c r="E214" s="257" t="s">
        <v>401</v>
      </c>
      <c r="F214" s="258" t="s">
        <v>402</v>
      </c>
      <c r="G214" s="259" t="s">
        <v>369</v>
      </c>
      <c r="H214" s="260">
        <v>8.7550000000000008</v>
      </c>
      <c r="I214" s="261"/>
      <c r="J214" s="262">
        <f>ROUND(I214*H214,2)</f>
        <v>0</v>
      </c>
      <c r="K214" s="258" t="s">
        <v>357</v>
      </c>
      <c r="L214" s="263"/>
      <c r="M214" s="264" t="s">
        <v>19</v>
      </c>
      <c r="N214" s="265" t="s">
        <v>43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159</v>
      </c>
      <c r="AT214" s="216" t="s">
        <v>366</v>
      </c>
      <c r="AU214" s="216" t="s">
        <v>82</v>
      </c>
      <c r="AY214" s="18" t="s">
        <v>116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80</v>
      </c>
      <c r="BK214" s="217">
        <f>ROUND(I214*H214,2)</f>
        <v>0</v>
      </c>
      <c r="BL214" s="18" t="s">
        <v>123</v>
      </c>
      <c r="BM214" s="216" t="s">
        <v>403</v>
      </c>
    </row>
    <row r="215" s="15" customFormat="1">
      <c r="A215" s="15"/>
      <c r="B215" s="246"/>
      <c r="C215" s="247"/>
      <c r="D215" s="220" t="s">
        <v>125</v>
      </c>
      <c r="E215" s="248" t="s">
        <v>19</v>
      </c>
      <c r="F215" s="249" t="s">
        <v>404</v>
      </c>
      <c r="G215" s="247"/>
      <c r="H215" s="248" t="s">
        <v>19</v>
      </c>
      <c r="I215" s="250"/>
      <c r="J215" s="247"/>
      <c r="K215" s="247"/>
      <c r="L215" s="251"/>
      <c r="M215" s="252"/>
      <c r="N215" s="253"/>
      <c r="O215" s="253"/>
      <c r="P215" s="253"/>
      <c r="Q215" s="253"/>
      <c r="R215" s="253"/>
      <c r="S215" s="253"/>
      <c r="T215" s="254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5" t="s">
        <v>125</v>
      </c>
      <c r="AU215" s="255" t="s">
        <v>82</v>
      </c>
      <c r="AV215" s="15" t="s">
        <v>80</v>
      </c>
      <c r="AW215" s="15" t="s">
        <v>34</v>
      </c>
      <c r="AX215" s="15" t="s">
        <v>72</v>
      </c>
      <c r="AY215" s="255" t="s">
        <v>116</v>
      </c>
    </row>
    <row r="216" s="13" customFormat="1">
      <c r="A216" s="13"/>
      <c r="B216" s="218"/>
      <c r="C216" s="219"/>
      <c r="D216" s="220" t="s">
        <v>125</v>
      </c>
      <c r="E216" s="221" t="s">
        <v>19</v>
      </c>
      <c r="F216" s="222" t="s">
        <v>405</v>
      </c>
      <c r="G216" s="219"/>
      <c r="H216" s="223">
        <v>8.7550000000000008</v>
      </c>
      <c r="I216" s="224"/>
      <c r="J216" s="219"/>
      <c r="K216" s="219"/>
      <c r="L216" s="225"/>
      <c r="M216" s="226"/>
      <c r="N216" s="227"/>
      <c r="O216" s="227"/>
      <c r="P216" s="227"/>
      <c r="Q216" s="227"/>
      <c r="R216" s="227"/>
      <c r="S216" s="227"/>
      <c r="T216" s="22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29" t="s">
        <v>125</v>
      </c>
      <c r="AU216" s="229" t="s">
        <v>82</v>
      </c>
      <c r="AV216" s="13" t="s">
        <v>82</v>
      </c>
      <c r="AW216" s="13" t="s">
        <v>34</v>
      </c>
      <c r="AX216" s="13" t="s">
        <v>72</v>
      </c>
      <c r="AY216" s="229" t="s">
        <v>116</v>
      </c>
    </row>
    <row r="217" s="14" customFormat="1">
      <c r="A217" s="14"/>
      <c r="B217" s="230"/>
      <c r="C217" s="231"/>
      <c r="D217" s="220" t="s">
        <v>125</v>
      </c>
      <c r="E217" s="232" t="s">
        <v>19</v>
      </c>
      <c r="F217" s="233" t="s">
        <v>129</v>
      </c>
      <c r="G217" s="231"/>
      <c r="H217" s="234">
        <v>8.7550000000000008</v>
      </c>
      <c r="I217" s="235"/>
      <c r="J217" s="231"/>
      <c r="K217" s="231"/>
      <c r="L217" s="236"/>
      <c r="M217" s="237"/>
      <c r="N217" s="238"/>
      <c r="O217" s="238"/>
      <c r="P217" s="238"/>
      <c r="Q217" s="238"/>
      <c r="R217" s="238"/>
      <c r="S217" s="238"/>
      <c r="T217" s="23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0" t="s">
        <v>125</v>
      </c>
      <c r="AU217" s="240" t="s">
        <v>82</v>
      </c>
      <c r="AV217" s="14" t="s">
        <v>123</v>
      </c>
      <c r="AW217" s="14" t="s">
        <v>34</v>
      </c>
      <c r="AX217" s="14" t="s">
        <v>80</v>
      </c>
      <c r="AY217" s="240" t="s">
        <v>116</v>
      </c>
    </row>
    <row r="218" s="2" customFormat="1" ht="16.5" customHeight="1">
      <c r="A218" s="39"/>
      <c r="B218" s="40"/>
      <c r="C218" s="256" t="s">
        <v>406</v>
      </c>
      <c r="D218" s="256" t="s">
        <v>366</v>
      </c>
      <c r="E218" s="257" t="s">
        <v>407</v>
      </c>
      <c r="F218" s="258" t="s">
        <v>408</v>
      </c>
      <c r="G218" s="259" t="s">
        <v>409</v>
      </c>
      <c r="H218" s="260">
        <v>3521</v>
      </c>
      <c r="I218" s="261"/>
      <c r="J218" s="262">
        <f>ROUND(I218*H218,2)</f>
        <v>0</v>
      </c>
      <c r="K218" s="258" t="s">
        <v>357</v>
      </c>
      <c r="L218" s="263"/>
      <c r="M218" s="264" t="s">
        <v>19</v>
      </c>
      <c r="N218" s="265" t="s">
        <v>43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159</v>
      </c>
      <c r="AT218" s="216" t="s">
        <v>366</v>
      </c>
      <c r="AU218" s="216" t="s">
        <v>82</v>
      </c>
      <c r="AY218" s="18" t="s">
        <v>116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80</v>
      </c>
      <c r="BK218" s="217">
        <f>ROUND(I218*H218,2)</f>
        <v>0</v>
      </c>
      <c r="BL218" s="18" t="s">
        <v>123</v>
      </c>
      <c r="BM218" s="216" t="s">
        <v>410</v>
      </c>
    </row>
    <row r="219" s="15" customFormat="1">
      <c r="A219" s="15"/>
      <c r="B219" s="246"/>
      <c r="C219" s="247"/>
      <c r="D219" s="220" t="s">
        <v>125</v>
      </c>
      <c r="E219" s="248" t="s">
        <v>19</v>
      </c>
      <c r="F219" s="249" t="s">
        <v>411</v>
      </c>
      <c r="G219" s="247"/>
      <c r="H219" s="248" t="s">
        <v>19</v>
      </c>
      <c r="I219" s="250"/>
      <c r="J219" s="247"/>
      <c r="K219" s="247"/>
      <c r="L219" s="251"/>
      <c r="M219" s="252"/>
      <c r="N219" s="253"/>
      <c r="O219" s="253"/>
      <c r="P219" s="253"/>
      <c r="Q219" s="253"/>
      <c r="R219" s="253"/>
      <c r="S219" s="253"/>
      <c r="T219" s="254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5" t="s">
        <v>125</v>
      </c>
      <c r="AU219" s="255" t="s">
        <v>82</v>
      </c>
      <c r="AV219" s="15" t="s">
        <v>80</v>
      </c>
      <c r="AW219" s="15" t="s">
        <v>34</v>
      </c>
      <c r="AX219" s="15" t="s">
        <v>72</v>
      </c>
      <c r="AY219" s="255" t="s">
        <v>116</v>
      </c>
    </row>
    <row r="220" s="13" customFormat="1">
      <c r="A220" s="13"/>
      <c r="B220" s="218"/>
      <c r="C220" s="219"/>
      <c r="D220" s="220" t="s">
        <v>125</v>
      </c>
      <c r="E220" s="221" t="s">
        <v>19</v>
      </c>
      <c r="F220" s="222" t="s">
        <v>412</v>
      </c>
      <c r="G220" s="219"/>
      <c r="H220" s="223">
        <v>170</v>
      </c>
      <c r="I220" s="224"/>
      <c r="J220" s="219"/>
      <c r="K220" s="219"/>
      <c r="L220" s="225"/>
      <c r="M220" s="226"/>
      <c r="N220" s="227"/>
      <c r="O220" s="227"/>
      <c r="P220" s="227"/>
      <c r="Q220" s="227"/>
      <c r="R220" s="227"/>
      <c r="S220" s="227"/>
      <c r="T220" s="22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29" t="s">
        <v>125</v>
      </c>
      <c r="AU220" s="229" t="s">
        <v>82</v>
      </c>
      <c r="AV220" s="13" t="s">
        <v>82</v>
      </c>
      <c r="AW220" s="13" t="s">
        <v>34</v>
      </c>
      <c r="AX220" s="13" t="s">
        <v>72</v>
      </c>
      <c r="AY220" s="229" t="s">
        <v>116</v>
      </c>
    </row>
    <row r="221" s="13" customFormat="1">
      <c r="A221" s="13"/>
      <c r="B221" s="218"/>
      <c r="C221" s="219"/>
      <c r="D221" s="220" t="s">
        <v>125</v>
      </c>
      <c r="E221" s="221" t="s">
        <v>19</v>
      </c>
      <c r="F221" s="222" t="s">
        <v>413</v>
      </c>
      <c r="G221" s="219"/>
      <c r="H221" s="223">
        <v>3351</v>
      </c>
      <c r="I221" s="224"/>
      <c r="J221" s="219"/>
      <c r="K221" s="219"/>
      <c r="L221" s="225"/>
      <c r="M221" s="226"/>
      <c r="N221" s="227"/>
      <c r="O221" s="227"/>
      <c r="P221" s="227"/>
      <c r="Q221" s="227"/>
      <c r="R221" s="227"/>
      <c r="S221" s="227"/>
      <c r="T221" s="22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29" t="s">
        <v>125</v>
      </c>
      <c r="AU221" s="229" t="s">
        <v>82</v>
      </c>
      <c r="AV221" s="13" t="s">
        <v>82</v>
      </c>
      <c r="AW221" s="13" t="s">
        <v>34</v>
      </c>
      <c r="AX221" s="13" t="s">
        <v>72</v>
      </c>
      <c r="AY221" s="229" t="s">
        <v>116</v>
      </c>
    </row>
    <row r="222" s="14" customFormat="1">
      <c r="A222" s="14"/>
      <c r="B222" s="230"/>
      <c r="C222" s="231"/>
      <c r="D222" s="220" t="s">
        <v>125</v>
      </c>
      <c r="E222" s="232" t="s">
        <v>19</v>
      </c>
      <c r="F222" s="233" t="s">
        <v>129</v>
      </c>
      <c r="G222" s="231"/>
      <c r="H222" s="234">
        <v>3521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0" t="s">
        <v>125</v>
      </c>
      <c r="AU222" s="240" t="s">
        <v>82</v>
      </c>
      <c r="AV222" s="14" t="s">
        <v>123</v>
      </c>
      <c r="AW222" s="14" t="s">
        <v>34</v>
      </c>
      <c r="AX222" s="14" t="s">
        <v>80</v>
      </c>
      <c r="AY222" s="240" t="s">
        <v>116</v>
      </c>
    </row>
    <row r="223" s="2" customFormat="1" ht="16.5" customHeight="1">
      <c r="A223" s="39"/>
      <c r="B223" s="40"/>
      <c r="C223" s="256" t="s">
        <v>414</v>
      </c>
      <c r="D223" s="256" t="s">
        <v>366</v>
      </c>
      <c r="E223" s="257" t="s">
        <v>415</v>
      </c>
      <c r="F223" s="258" t="s">
        <v>416</v>
      </c>
      <c r="G223" s="259" t="s">
        <v>417</v>
      </c>
      <c r="H223" s="260">
        <v>31.100000000000001</v>
      </c>
      <c r="I223" s="261"/>
      <c r="J223" s="262">
        <f>ROUND(I223*H223,2)</f>
        <v>0</v>
      </c>
      <c r="K223" s="258" t="s">
        <v>357</v>
      </c>
      <c r="L223" s="263"/>
      <c r="M223" s="264" t="s">
        <v>19</v>
      </c>
      <c r="N223" s="265" t="s">
        <v>43</v>
      </c>
      <c r="O223" s="85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159</v>
      </c>
      <c r="AT223" s="216" t="s">
        <v>366</v>
      </c>
      <c r="AU223" s="216" t="s">
        <v>82</v>
      </c>
      <c r="AY223" s="18" t="s">
        <v>116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80</v>
      </c>
      <c r="BK223" s="217">
        <f>ROUND(I223*H223,2)</f>
        <v>0</v>
      </c>
      <c r="BL223" s="18" t="s">
        <v>123</v>
      </c>
      <c r="BM223" s="216" t="s">
        <v>418</v>
      </c>
    </row>
    <row r="224" s="13" customFormat="1">
      <c r="A224" s="13"/>
      <c r="B224" s="218"/>
      <c r="C224" s="219"/>
      <c r="D224" s="220" t="s">
        <v>125</v>
      </c>
      <c r="E224" s="221" t="s">
        <v>19</v>
      </c>
      <c r="F224" s="222" t="s">
        <v>419</v>
      </c>
      <c r="G224" s="219"/>
      <c r="H224" s="223">
        <v>31.100000000000001</v>
      </c>
      <c r="I224" s="224"/>
      <c r="J224" s="219"/>
      <c r="K224" s="219"/>
      <c r="L224" s="225"/>
      <c r="M224" s="226"/>
      <c r="N224" s="227"/>
      <c r="O224" s="227"/>
      <c r="P224" s="227"/>
      <c r="Q224" s="227"/>
      <c r="R224" s="227"/>
      <c r="S224" s="227"/>
      <c r="T224" s="22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29" t="s">
        <v>125</v>
      </c>
      <c r="AU224" s="229" t="s">
        <v>82</v>
      </c>
      <c r="AV224" s="13" t="s">
        <v>82</v>
      </c>
      <c r="AW224" s="13" t="s">
        <v>34</v>
      </c>
      <c r="AX224" s="13" t="s">
        <v>72</v>
      </c>
      <c r="AY224" s="229" t="s">
        <v>116</v>
      </c>
    </row>
    <row r="225" s="14" customFormat="1">
      <c r="A225" s="14"/>
      <c r="B225" s="230"/>
      <c r="C225" s="231"/>
      <c r="D225" s="220" t="s">
        <v>125</v>
      </c>
      <c r="E225" s="232" t="s">
        <v>19</v>
      </c>
      <c r="F225" s="233" t="s">
        <v>129</v>
      </c>
      <c r="G225" s="231"/>
      <c r="H225" s="234">
        <v>31.100000000000001</v>
      </c>
      <c r="I225" s="235"/>
      <c r="J225" s="231"/>
      <c r="K225" s="231"/>
      <c r="L225" s="236"/>
      <c r="M225" s="237"/>
      <c r="N225" s="238"/>
      <c r="O225" s="238"/>
      <c r="P225" s="238"/>
      <c r="Q225" s="238"/>
      <c r="R225" s="238"/>
      <c r="S225" s="238"/>
      <c r="T225" s="23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0" t="s">
        <v>125</v>
      </c>
      <c r="AU225" s="240" t="s">
        <v>82</v>
      </c>
      <c r="AV225" s="14" t="s">
        <v>123</v>
      </c>
      <c r="AW225" s="14" t="s">
        <v>34</v>
      </c>
      <c r="AX225" s="14" t="s">
        <v>80</v>
      </c>
      <c r="AY225" s="240" t="s">
        <v>116</v>
      </c>
    </row>
    <row r="226" s="2" customFormat="1" ht="16.5" customHeight="1">
      <c r="A226" s="39"/>
      <c r="B226" s="40"/>
      <c r="C226" s="256" t="s">
        <v>420</v>
      </c>
      <c r="D226" s="256" t="s">
        <v>366</v>
      </c>
      <c r="E226" s="257" t="s">
        <v>421</v>
      </c>
      <c r="F226" s="258" t="s">
        <v>422</v>
      </c>
      <c r="G226" s="259" t="s">
        <v>423</v>
      </c>
      <c r="H226" s="260">
        <v>6.5439999999999996</v>
      </c>
      <c r="I226" s="261"/>
      <c r="J226" s="262">
        <f>ROUND(I226*H226,2)</f>
        <v>0</v>
      </c>
      <c r="K226" s="258" t="s">
        <v>122</v>
      </c>
      <c r="L226" s="263"/>
      <c r="M226" s="264" t="s">
        <v>19</v>
      </c>
      <c r="N226" s="265" t="s">
        <v>43</v>
      </c>
      <c r="O226" s="8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159</v>
      </c>
      <c r="AT226" s="216" t="s">
        <v>366</v>
      </c>
      <c r="AU226" s="216" t="s">
        <v>82</v>
      </c>
      <c r="AY226" s="18" t="s">
        <v>116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80</v>
      </c>
      <c r="BK226" s="217">
        <f>ROUND(I226*H226,2)</f>
        <v>0</v>
      </c>
      <c r="BL226" s="18" t="s">
        <v>123</v>
      </c>
      <c r="BM226" s="216" t="s">
        <v>424</v>
      </c>
    </row>
    <row r="227" s="13" customFormat="1">
      <c r="A227" s="13"/>
      <c r="B227" s="218"/>
      <c r="C227" s="219"/>
      <c r="D227" s="220" t="s">
        <v>125</v>
      </c>
      <c r="E227" s="221" t="s">
        <v>19</v>
      </c>
      <c r="F227" s="222" t="s">
        <v>425</v>
      </c>
      <c r="G227" s="219"/>
      <c r="H227" s="223">
        <v>5.4699999999999998</v>
      </c>
      <c r="I227" s="224"/>
      <c r="J227" s="219"/>
      <c r="K227" s="219"/>
      <c r="L227" s="225"/>
      <c r="M227" s="226"/>
      <c r="N227" s="227"/>
      <c r="O227" s="227"/>
      <c r="P227" s="227"/>
      <c r="Q227" s="227"/>
      <c r="R227" s="227"/>
      <c r="S227" s="227"/>
      <c r="T227" s="22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29" t="s">
        <v>125</v>
      </c>
      <c r="AU227" s="229" t="s">
        <v>82</v>
      </c>
      <c r="AV227" s="13" t="s">
        <v>82</v>
      </c>
      <c r="AW227" s="13" t="s">
        <v>34</v>
      </c>
      <c r="AX227" s="13" t="s">
        <v>72</v>
      </c>
      <c r="AY227" s="229" t="s">
        <v>116</v>
      </c>
    </row>
    <row r="228" s="13" customFormat="1">
      <c r="A228" s="13"/>
      <c r="B228" s="218"/>
      <c r="C228" s="219"/>
      <c r="D228" s="220" t="s">
        <v>125</v>
      </c>
      <c r="E228" s="221" t="s">
        <v>19</v>
      </c>
      <c r="F228" s="222" t="s">
        <v>426</v>
      </c>
      <c r="G228" s="219"/>
      <c r="H228" s="223">
        <v>1.0740000000000001</v>
      </c>
      <c r="I228" s="224"/>
      <c r="J228" s="219"/>
      <c r="K228" s="219"/>
      <c r="L228" s="225"/>
      <c r="M228" s="226"/>
      <c r="N228" s="227"/>
      <c r="O228" s="227"/>
      <c r="P228" s="227"/>
      <c r="Q228" s="227"/>
      <c r="R228" s="227"/>
      <c r="S228" s="227"/>
      <c r="T228" s="22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29" t="s">
        <v>125</v>
      </c>
      <c r="AU228" s="229" t="s">
        <v>82</v>
      </c>
      <c r="AV228" s="13" t="s">
        <v>82</v>
      </c>
      <c r="AW228" s="13" t="s">
        <v>34</v>
      </c>
      <c r="AX228" s="13" t="s">
        <v>72</v>
      </c>
      <c r="AY228" s="229" t="s">
        <v>116</v>
      </c>
    </row>
    <row r="229" s="14" customFormat="1">
      <c r="A229" s="14"/>
      <c r="B229" s="230"/>
      <c r="C229" s="231"/>
      <c r="D229" s="220" t="s">
        <v>125</v>
      </c>
      <c r="E229" s="232" t="s">
        <v>19</v>
      </c>
      <c r="F229" s="233" t="s">
        <v>129</v>
      </c>
      <c r="G229" s="231"/>
      <c r="H229" s="234">
        <v>6.5439999999999996</v>
      </c>
      <c r="I229" s="235"/>
      <c r="J229" s="231"/>
      <c r="K229" s="231"/>
      <c r="L229" s="236"/>
      <c r="M229" s="237"/>
      <c r="N229" s="238"/>
      <c r="O229" s="238"/>
      <c r="P229" s="238"/>
      <c r="Q229" s="238"/>
      <c r="R229" s="238"/>
      <c r="S229" s="238"/>
      <c r="T229" s="23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0" t="s">
        <v>125</v>
      </c>
      <c r="AU229" s="240" t="s">
        <v>82</v>
      </c>
      <c r="AV229" s="14" t="s">
        <v>123</v>
      </c>
      <c r="AW229" s="14" t="s">
        <v>34</v>
      </c>
      <c r="AX229" s="14" t="s">
        <v>80</v>
      </c>
      <c r="AY229" s="240" t="s">
        <v>116</v>
      </c>
    </row>
    <row r="230" s="2" customFormat="1" ht="16.5" customHeight="1">
      <c r="A230" s="39"/>
      <c r="B230" s="40"/>
      <c r="C230" s="256" t="s">
        <v>427</v>
      </c>
      <c r="D230" s="256" t="s">
        <v>366</v>
      </c>
      <c r="E230" s="257" t="s">
        <v>428</v>
      </c>
      <c r="F230" s="258" t="s">
        <v>429</v>
      </c>
      <c r="G230" s="259" t="s">
        <v>121</v>
      </c>
      <c r="H230" s="260">
        <v>6.5</v>
      </c>
      <c r="I230" s="261"/>
      <c r="J230" s="262">
        <f>ROUND(I230*H230,2)</f>
        <v>0</v>
      </c>
      <c r="K230" s="258" t="s">
        <v>357</v>
      </c>
      <c r="L230" s="263"/>
      <c r="M230" s="264" t="s">
        <v>19</v>
      </c>
      <c r="N230" s="265" t="s">
        <v>43</v>
      </c>
      <c r="O230" s="85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159</v>
      </c>
      <c r="AT230" s="216" t="s">
        <v>366</v>
      </c>
      <c r="AU230" s="216" t="s">
        <v>82</v>
      </c>
      <c r="AY230" s="18" t="s">
        <v>116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80</v>
      </c>
      <c r="BK230" s="217">
        <f>ROUND(I230*H230,2)</f>
        <v>0</v>
      </c>
      <c r="BL230" s="18" t="s">
        <v>123</v>
      </c>
      <c r="BM230" s="216" t="s">
        <v>430</v>
      </c>
    </row>
    <row r="231" s="13" customFormat="1">
      <c r="A231" s="13"/>
      <c r="B231" s="218"/>
      <c r="C231" s="219"/>
      <c r="D231" s="220" t="s">
        <v>125</v>
      </c>
      <c r="E231" s="221" t="s">
        <v>19</v>
      </c>
      <c r="F231" s="222" t="s">
        <v>431</v>
      </c>
      <c r="G231" s="219"/>
      <c r="H231" s="223">
        <v>6.5</v>
      </c>
      <c r="I231" s="224"/>
      <c r="J231" s="219"/>
      <c r="K231" s="219"/>
      <c r="L231" s="225"/>
      <c r="M231" s="226"/>
      <c r="N231" s="227"/>
      <c r="O231" s="227"/>
      <c r="P231" s="227"/>
      <c r="Q231" s="227"/>
      <c r="R231" s="227"/>
      <c r="S231" s="227"/>
      <c r="T231" s="22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29" t="s">
        <v>125</v>
      </c>
      <c r="AU231" s="229" t="s">
        <v>82</v>
      </c>
      <c r="AV231" s="13" t="s">
        <v>82</v>
      </c>
      <c r="AW231" s="13" t="s">
        <v>34</v>
      </c>
      <c r="AX231" s="13" t="s">
        <v>72</v>
      </c>
      <c r="AY231" s="229" t="s">
        <v>116</v>
      </c>
    </row>
    <row r="232" s="14" customFormat="1">
      <c r="A232" s="14"/>
      <c r="B232" s="230"/>
      <c r="C232" s="231"/>
      <c r="D232" s="220" t="s">
        <v>125</v>
      </c>
      <c r="E232" s="232" t="s">
        <v>19</v>
      </c>
      <c r="F232" s="233" t="s">
        <v>129</v>
      </c>
      <c r="G232" s="231"/>
      <c r="H232" s="234">
        <v>6.5</v>
      </c>
      <c r="I232" s="235"/>
      <c r="J232" s="231"/>
      <c r="K232" s="231"/>
      <c r="L232" s="236"/>
      <c r="M232" s="237"/>
      <c r="N232" s="238"/>
      <c r="O232" s="238"/>
      <c r="P232" s="238"/>
      <c r="Q232" s="238"/>
      <c r="R232" s="238"/>
      <c r="S232" s="238"/>
      <c r="T232" s="23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0" t="s">
        <v>125</v>
      </c>
      <c r="AU232" s="240" t="s">
        <v>82</v>
      </c>
      <c r="AV232" s="14" t="s">
        <v>123</v>
      </c>
      <c r="AW232" s="14" t="s">
        <v>34</v>
      </c>
      <c r="AX232" s="14" t="s">
        <v>80</v>
      </c>
      <c r="AY232" s="240" t="s">
        <v>116</v>
      </c>
    </row>
    <row r="233" s="12" customFormat="1" ht="22.8" customHeight="1">
      <c r="A233" s="12"/>
      <c r="B233" s="189"/>
      <c r="C233" s="190"/>
      <c r="D233" s="191" t="s">
        <v>71</v>
      </c>
      <c r="E233" s="203" t="s">
        <v>83</v>
      </c>
      <c r="F233" s="203" t="s">
        <v>432</v>
      </c>
      <c r="G233" s="190"/>
      <c r="H233" s="190"/>
      <c r="I233" s="193"/>
      <c r="J233" s="204">
        <f>BK233</f>
        <v>0</v>
      </c>
      <c r="K233" s="190"/>
      <c r="L233" s="195"/>
      <c r="M233" s="196"/>
      <c r="N233" s="197"/>
      <c r="O233" s="197"/>
      <c r="P233" s="198">
        <f>SUM(P234:P257)</f>
        <v>0</v>
      </c>
      <c r="Q233" s="197"/>
      <c r="R233" s="198">
        <f>SUM(R234:R257)</f>
        <v>0</v>
      </c>
      <c r="S233" s="197"/>
      <c r="T233" s="199">
        <f>SUM(T234:T257)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0" t="s">
        <v>80</v>
      </c>
      <c r="AT233" s="201" t="s">
        <v>71</v>
      </c>
      <c r="AU233" s="201" t="s">
        <v>80</v>
      </c>
      <c r="AY233" s="200" t="s">
        <v>116</v>
      </c>
      <c r="BK233" s="202">
        <f>SUM(BK234:BK257)</f>
        <v>0</v>
      </c>
    </row>
    <row r="234" s="2" customFormat="1">
      <c r="A234" s="39"/>
      <c r="B234" s="40"/>
      <c r="C234" s="256" t="s">
        <v>433</v>
      </c>
      <c r="D234" s="256" t="s">
        <v>366</v>
      </c>
      <c r="E234" s="257" t="s">
        <v>434</v>
      </c>
      <c r="F234" s="258" t="s">
        <v>435</v>
      </c>
      <c r="G234" s="259" t="s">
        <v>436</v>
      </c>
      <c r="H234" s="260">
        <v>12</v>
      </c>
      <c r="I234" s="261"/>
      <c r="J234" s="262">
        <f>ROUND(I234*H234,2)</f>
        <v>0</v>
      </c>
      <c r="K234" s="258" t="s">
        <v>357</v>
      </c>
      <c r="L234" s="263"/>
      <c r="M234" s="264" t="s">
        <v>19</v>
      </c>
      <c r="N234" s="265" t="s">
        <v>43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159</v>
      </c>
      <c r="AT234" s="216" t="s">
        <v>366</v>
      </c>
      <c r="AU234" s="216" t="s">
        <v>82</v>
      </c>
      <c r="AY234" s="18" t="s">
        <v>116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80</v>
      </c>
      <c r="BK234" s="217">
        <f>ROUND(I234*H234,2)</f>
        <v>0</v>
      </c>
      <c r="BL234" s="18" t="s">
        <v>123</v>
      </c>
      <c r="BM234" s="216" t="s">
        <v>437</v>
      </c>
    </row>
    <row r="235" s="13" customFormat="1">
      <c r="A235" s="13"/>
      <c r="B235" s="218"/>
      <c r="C235" s="219"/>
      <c r="D235" s="220" t="s">
        <v>125</v>
      </c>
      <c r="E235" s="221" t="s">
        <v>19</v>
      </c>
      <c r="F235" s="222" t="s">
        <v>438</v>
      </c>
      <c r="G235" s="219"/>
      <c r="H235" s="223">
        <v>12</v>
      </c>
      <c r="I235" s="224"/>
      <c r="J235" s="219"/>
      <c r="K235" s="219"/>
      <c r="L235" s="225"/>
      <c r="M235" s="226"/>
      <c r="N235" s="227"/>
      <c r="O235" s="227"/>
      <c r="P235" s="227"/>
      <c r="Q235" s="227"/>
      <c r="R235" s="227"/>
      <c r="S235" s="227"/>
      <c r="T235" s="22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29" t="s">
        <v>125</v>
      </c>
      <c r="AU235" s="229" t="s">
        <v>82</v>
      </c>
      <c r="AV235" s="13" t="s">
        <v>82</v>
      </c>
      <c r="AW235" s="13" t="s">
        <v>34</v>
      </c>
      <c r="AX235" s="13" t="s">
        <v>72</v>
      </c>
      <c r="AY235" s="229" t="s">
        <v>116</v>
      </c>
    </row>
    <row r="236" s="14" customFormat="1">
      <c r="A236" s="14"/>
      <c r="B236" s="230"/>
      <c r="C236" s="231"/>
      <c r="D236" s="220" t="s">
        <v>125</v>
      </c>
      <c r="E236" s="232" t="s">
        <v>19</v>
      </c>
      <c r="F236" s="233" t="s">
        <v>129</v>
      </c>
      <c r="G236" s="231"/>
      <c r="H236" s="234">
        <v>12</v>
      </c>
      <c r="I236" s="235"/>
      <c r="J236" s="231"/>
      <c r="K236" s="231"/>
      <c r="L236" s="236"/>
      <c r="M236" s="237"/>
      <c r="N236" s="238"/>
      <c r="O236" s="238"/>
      <c r="P236" s="238"/>
      <c r="Q236" s="238"/>
      <c r="R236" s="238"/>
      <c r="S236" s="238"/>
      <c r="T236" s="23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0" t="s">
        <v>125</v>
      </c>
      <c r="AU236" s="240" t="s">
        <v>82</v>
      </c>
      <c r="AV236" s="14" t="s">
        <v>123</v>
      </c>
      <c r="AW236" s="14" t="s">
        <v>34</v>
      </c>
      <c r="AX236" s="14" t="s">
        <v>80</v>
      </c>
      <c r="AY236" s="240" t="s">
        <v>116</v>
      </c>
    </row>
    <row r="237" s="2" customFormat="1">
      <c r="A237" s="39"/>
      <c r="B237" s="40"/>
      <c r="C237" s="256" t="s">
        <v>439</v>
      </c>
      <c r="D237" s="256" t="s">
        <v>366</v>
      </c>
      <c r="E237" s="257" t="s">
        <v>440</v>
      </c>
      <c r="F237" s="258" t="s">
        <v>441</v>
      </c>
      <c r="G237" s="259" t="s">
        <v>436</v>
      </c>
      <c r="H237" s="260">
        <v>5</v>
      </c>
      <c r="I237" s="261"/>
      <c r="J237" s="262">
        <f>ROUND(I237*H237,2)</f>
        <v>0</v>
      </c>
      <c r="K237" s="258" t="s">
        <v>357</v>
      </c>
      <c r="L237" s="263"/>
      <c r="M237" s="264" t="s">
        <v>19</v>
      </c>
      <c r="N237" s="265" t="s">
        <v>43</v>
      </c>
      <c r="O237" s="85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159</v>
      </c>
      <c r="AT237" s="216" t="s">
        <v>366</v>
      </c>
      <c r="AU237" s="216" t="s">
        <v>82</v>
      </c>
      <c r="AY237" s="18" t="s">
        <v>116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80</v>
      </c>
      <c r="BK237" s="217">
        <f>ROUND(I237*H237,2)</f>
        <v>0</v>
      </c>
      <c r="BL237" s="18" t="s">
        <v>123</v>
      </c>
      <c r="BM237" s="216" t="s">
        <v>442</v>
      </c>
    </row>
    <row r="238" s="13" customFormat="1">
      <c r="A238" s="13"/>
      <c r="B238" s="218"/>
      <c r="C238" s="219"/>
      <c r="D238" s="220" t="s">
        <v>125</v>
      </c>
      <c r="E238" s="221" t="s">
        <v>19</v>
      </c>
      <c r="F238" s="222" t="s">
        <v>443</v>
      </c>
      <c r="G238" s="219"/>
      <c r="H238" s="223">
        <v>5</v>
      </c>
      <c r="I238" s="224"/>
      <c r="J238" s="219"/>
      <c r="K238" s="219"/>
      <c r="L238" s="225"/>
      <c r="M238" s="226"/>
      <c r="N238" s="227"/>
      <c r="O238" s="227"/>
      <c r="P238" s="227"/>
      <c r="Q238" s="227"/>
      <c r="R238" s="227"/>
      <c r="S238" s="227"/>
      <c r="T238" s="22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29" t="s">
        <v>125</v>
      </c>
      <c r="AU238" s="229" t="s">
        <v>82</v>
      </c>
      <c r="AV238" s="13" t="s">
        <v>82</v>
      </c>
      <c r="AW238" s="13" t="s">
        <v>34</v>
      </c>
      <c r="AX238" s="13" t="s">
        <v>72</v>
      </c>
      <c r="AY238" s="229" t="s">
        <v>116</v>
      </c>
    </row>
    <row r="239" s="14" customFormat="1">
      <c r="A239" s="14"/>
      <c r="B239" s="230"/>
      <c r="C239" s="231"/>
      <c r="D239" s="220" t="s">
        <v>125</v>
      </c>
      <c r="E239" s="232" t="s">
        <v>19</v>
      </c>
      <c r="F239" s="233" t="s">
        <v>129</v>
      </c>
      <c r="G239" s="231"/>
      <c r="H239" s="234">
        <v>5</v>
      </c>
      <c r="I239" s="235"/>
      <c r="J239" s="231"/>
      <c r="K239" s="231"/>
      <c r="L239" s="236"/>
      <c r="M239" s="237"/>
      <c r="N239" s="238"/>
      <c r="O239" s="238"/>
      <c r="P239" s="238"/>
      <c r="Q239" s="238"/>
      <c r="R239" s="238"/>
      <c r="S239" s="238"/>
      <c r="T239" s="23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0" t="s">
        <v>125</v>
      </c>
      <c r="AU239" s="240" t="s">
        <v>82</v>
      </c>
      <c r="AV239" s="14" t="s">
        <v>123</v>
      </c>
      <c r="AW239" s="14" t="s">
        <v>34</v>
      </c>
      <c r="AX239" s="14" t="s">
        <v>80</v>
      </c>
      <c r="AY239" s="240" t="s">
        <v>116</v>
      </c>
    </row>
    <row r="240" s="2" customFormat="1" ht="16.5" customHeight="1">
      <c r="A240" s="39"/>
      <c r="B240" s="40"/>
      <c r="C240" s="256" t="s">
        <v>444</v>
      </c>
      <c r="D240" s="256" t="s">
        <v>366</v>
      </c>
      <c r="E240" s="257" t="s">
        <v>445</v>
      </c>
      <c r="F240" s="258" t="s">
        <v>446</v>
      </c>
      <c r="G240" s="259" t="s">
        <v>436</v>
      </c>
      <c r="H240" s="260">
        <v>65</v>
      </c>
      <c r="I240" s="261"/>
      <c r="J240" s="262">
        <f>ROUND(I240*H240,2)</f>
        <v>0</v>
      </c>
      <c r="K240" s="258" t="s">
        <v>357</v>
      </c>
      <c r="L240" s="263"/>
      <c r="M240" s="264" t="s">
        <v>19</v>
      </c>
      <c r="N240" s="265" t="s">
        <v>43</v>
      </c>
      <c r="O240" s="85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159</v>
      </c>
      <c r="AT240" s="216" t="s">
        <v>366</v>
      </c>
      <c r="AU240" s="216" t="s">
        <v>82</v>
      </c>
      <c r="AY240" s="18" t="s">
        <v>116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80</v>
      </c>
      <c r="BK240" s="217">
        <f>ROUND(I240*H240,2)</f>
        <v>0</v>
      </c>
      <c r="BL240" s="18" t="s">
        <v>123</v>
      </c>
      <c r="BM240" s="216" t="s">
        <v>447</v>
      </c>
    </row>
    <row r="241" s="13" customFormat="1">
      <c r="A241" s="13"/>
      <c r="B241" s="218"/>
      <c r="C241" s="219"/>
      <c r="D241" s="220" t="s">
        <v>125</v>
      </c>
      <c r="E241" s="221" t="s">
        <v>19</v>
      </c>
      <c r="F241" s="222" t="s">
        <v>448</v>
      </c>
      <c r="G241" s="219"/>
      <c r="H241" s="223">
        <v>65</v>
      </c>
      <c r="I241" s="224"/>
      <c r="J241" s="219"/>
      <c r="K241" s="219"/>
      <c r="L241" s="225"/>
      <c r="M241" s="226"/>
      <c r="N241" s="227"/>
      <c r="O241" s="227"/>
      <c r="P241" s="227"/>
      <c r="Q241" s="227"/>
      <c r="R241" s="227"/>
      <c r="S241" s="227"/>
      <c r="T241" s="22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29" t="s">
        <v>125</v>
      </c>
      <c r="AU241" s="229" t="s">
        <v>82</v>
      </c>
      <c r="AV241" s="13" t="s">
        <v>82</v>
      </c>
      <c r="AW241" s="13" t="s">
        <v>34</v>
      </c>
      <c r="AX241" s="13" t="s">
        <v>72</v>
      </c>
      <c r="AY241" s="229" t="s">
        <v>116</v>
      </c>
    </row>
    <row r="242" s="14" customFormat="1">
      <c r="A242" s="14"/>
      <c r="B242" s="230"/>
      <c r="C242" s="231"/>
      <c r="D242" s="220" t="s">
        <v>125</v>
      </c>
      <c r="E242" s="232" t="s">
        <v>19</v>
      </c>
      <c r="F242" s="233" t="s">
        <v>129</v>
      </c>
      <c r="G242" s="231"/>
      <c r="H242" s="234">
        <v>65</v>
      </c>
      <c r="I242" s="235"/>
      <c r="J242" s="231"/>
      <c r="K242" s="231"/>
      <c r="L242" s="236"/>
      <c r="M242" s="237"/>
      <c r="N242" s="238"/>
      <c r="O242" s="238"/>
      <c r="P242" s="238"/>
      <c r="Q242" s="238"/>
      <c r="R242" s="238"/>
      <c r="S242" s="238"/>
      <c r="T242" s="23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0" t="s">
        <v>125</v>
      </c>
      <c r="AU242" s="240" t="s">
        <v>82</v>
      </c>
      <c r="AV242" s="14" t="s">
        <v>123</v>
      </c>
      <c r="AW242" s="14" t="s">
        <v>34</v>
      </c>
      <c r="AX242" s="14" t="s">
        <v>80</v>
      </c>
      <c r="AY242" s="240" t="s">
        <v>116</v>
      </c>
    </row>
    <row r="243" s="2" customFormat="1" ht="16.5" customHeight="1">
      <c r="A243" s="39"/>
      <c r="B243" s="40"/>
      <c r="C243" s="256" t="s">
        <v>449</v>
      </c>
      <c r="D243" s="256" t="s">
        <v>366</v>
      </c>
      <c r="E243" s="257" t="s">
        <v>450</v>
      </c>
      <c r="F243" s="258" t="s">
        <v>451</v>
      </c>
      <c r="G243" s="259" t="s">
        <v>436</v>
      </c>
      <c r="H243" s="260">
        <v>147</v>
      </c>
      <c r="I243" s="261"/>
      <c r="J243" s="262">
        <f>ROUND(I243*H243,2)</f>
        <v>0</v>
      </c>
      <c r="K243" s="258" t="s">
        <v>357</v>
      </c>
      <c r="L243" s="263"/>
      <c r="M243" s="264" t="s">
        <v>19</v>
      </c>
      <c r="N243" s="265" t="s">
        <v>43</v>
      </c>
      <c r="O243" s="85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159</v>
      </c>
      <c r="AT243" s="216" t="s">
        <v>366</v>
      </c>
      <c r="AU243" s="216" t="s">
        <v>82</v>
      </c>
      <c r="AY243" s="18" t="s">
        <v>116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80</v>
      </c>
      <c r="BK243" s="217">
        <f>ROUND(I243*H243,2)</f>
        <v>0</v>
      </c>
      <c r="BL243" s="18" t="s">
        <v>123</v>
      </c>
      <c r="BM243" s="216" t="s">
        <v>452</v>
      </c>
    </row>
    <row r="244" s="13" customFormat="1">
      <c r="A244" s="13"/>
      <c r="B244" s="218"/>
      <c r="C244" s="219"/>
      <c r="D244" s="220" t="s">
        <v>125</v>
      </c>
      <c r="E244" s="221" t="s">
        <v>19</v>
      </c>
      <c r="F244" s="222" t="s">
        <v>453</v>
      </c>
      <c r="G244" s="219"/>
      <c r="H244" s="223">
        <v>147</v>
      </c>
      <c r="I244" s="224"/>
      <c r="J244" s="219"/>
      <c r="K244" s="219"/>
      <c r="L244" s="225"/>
      <c r="M244" s="226"/>
      <c r="N244" s="227"/>
      <c r="O244" s="227"/>
      <c r="P244" s="227"/>
      <c r="Q244" s="227"/>
      <c r="R244" s="227"/>
      <c r="S244" s="227"/>
      <c r="T244" s="22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29" t="s">
        <v>125</v>
      </c>
      <c r="AU244" s="229" t="s">
        <v>82</v>
      </c>
      <c r="AV244" s="13" t="s">
        <v>82</v>
      </c>
      <c r="AW244" s="13" t="s">
        <v>34</v>
      </c>
      <c r="AX244" s="13" t="s">
        <v>72</v>
      </c>
      <c r="AY244" s="229" t="s">
        <v>116</v>
      </c>
    </row>
    <row r="245" s="14" customFormat="1">
      <c r="A245" s="14"/>
      <c r="B245" s="230"/>
      <c r="C245" s="231"/>
      <c r="D245" s="220" t="s">
        <v>125</v>
      </c>
      <c r="E245" s="232" t="s">
        <v>19</v>
      </c>
      <c r="F245" s="233" t="s">
        <v>129</v>
      </c>
      <c r="G245" s="231"/>
      <c r="H245" s="234">
        <v>147</v>
      </c>
      <c r="I245" s="235"/>
      <c r="J245" s="231"/>
      <c r="K245" s="231"/>
      <c r="L245" s="236"/>
      <c r="M245" s="237"/>
      <c r="N245" s="238"/>
      <c r="O245" s="238"/>
      <c r="P245" s="238"/>
      <c r="Q245" s="238"/>
      <c r="R245" s="238"/>
      <c r="S245" s="238"/>
      <c r="T245" s="23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0" t="s">
        <v>125</v>
      </c>
      <c r="AU245" s="240" t="s">
        <v>82</v>
      </c>
      <c r="AV245" s="14" t="s">
        <v>123</v>
      </c>
      <c r="AW245" s="14" t="s">
        <v>34</v>
      </c>
      <c r="AX245" s="14" t="s">
        <v>80</v>
      </c>
      <c r="AY245" s="240" t="s">
        <v>116</v>
      </c>
    </row>
    <row r="246" s="2" customFormat="1" ht="16.5" customHeight="1">
      <c r="A246" s="39"/>
      <c r="B246" s="40"/>
      <c r="C246" s="256" t="s">
        <v>454</v>
      </c>
      <c r="D246" s="256" t="s">
        <v>366</v>
      </c>
      <c r="E246" s="257" t="s">
        <v>455</v>
      </c>
      <c r="F246" s="258" t="s">
        <v>456</v>
      </c>
      <c r="G246" s="259" t="s">
        <v>436</v>
      </c>
      <c r="H246" s="260">
        <v>102</v>
      </c>
      <c r="I246" s="261"/>
      <c r="J246" s="262">
        <f>ROUND(I246*H246,2)</f>
        <v>0</v>
      </c>
      <c r="K246" s="258" t="s">
        <v>357</v>
      </c>
      <c r="L246" s="263"/>
      <c r="M246" s="264" t="s">
        <v>19</v>
      </c>
      <c r="N246" s="265" t="s">
        <v>43</v>
      </c>
      <c r="O246" s="85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159</v>
      </c>
      <c r="AT246" s="216" t="s">
        <v>366</v>
      </c>
      <c r="AU246" s="216" t="s">
        <v>82</v>
      </c>
      <c r="AY246" s="18" t="s">
        <v>116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80</v>
      </c>
      <c r="BK246" s="217">
        <f>ROUND(I246*H246,2)</f>
        <v>0</v>
      </c>
      <c r="BL246" s="18" t="s">
        <v>123</v>
      </c>
      <c r="BM246" s="216" t="s">
        <v>457</v>
      </c>
    </row>
    <row r="247" s="13" customFormat="1">
      <c r="A247" s="13"/>
      <c r="B247" s="218"/>
      <c r="C247" s="219"/>
      <c r="D247" s="220" t="s">
        <v>125</v>
      </c>
      <c r="E247" s="221" t="s">
        <v>19</v>
      </c>
      <c r="F247" s="222" t="s">
        <v>458</v>
      </c>
      <c r="G247" s="219"/>
      <c r="H247" s="223">
        <v>102</v>
      </c>
      <c r="I247" s="224"/>
      <c r="J247" s="219"/>
      <c r="K247" s="219"/>
      <c r="L247" s="225"/>
      <c r="M247" s="226"/>
      <c r="N247" s="227"/>
      <c r="O247" s="227"/>
      <c r="P247" s="227"/>
      <c r="Q247" s="227"/>
      <c r="R247" s="227"/>
      <c r="S247" s="227"/>
      <c r="T247" s="22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29" t="s">
        <v>125</v>
      </c>
      <c r="AU247" s="229" t="s">
        <v>82</v>
      </c>
      <c r="AV247" s="13" t="s">
        <v>82</v>
      </c>
      <c r="AW247" s="13" t="s">
        <v>34</v>
      </c>
      <c r="AX247" s="13" t="s">
        <v>72</v>
      </c>
      <c r="AY247" s="229" t="s">
        <v>116</v>
      </c>
    </row>
    <row r="248" s="14" customFormat="1">
      <c r="A248" s="14"/>
      <c r="B248" s="230"/>
      <c r="C248" s="231"/>
      <c r="D248" s="220" t="s">
        <v>125</v>
      </c>
      <c r="E248" s="232" t="s">
        <v>19</v>
      </c>
      <c r="F248" s="233" t="s">
        <v>129</v>
      </c>
      <c r="G248" s="231"/>
      <c r="H248" s="234">
        <v>102</v>
      </c>
      <c r="I248" s="235"/>
      <c r="J248" s="231"/>
      <c r="K248" s="231"/>
      <c r="L248" s="236"/>
      <c r="M248" s="237"/>
      <c r="N248" s="238"/>
      <c r="O248" s="238"/>
      <c r="P248" s="238"/>
      <c r="Q248" s="238"/>
      <c r="R248" s="238"/>
      <c r="S248" s="238"/>
      <c r="T248" s="23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0" t="s">
        <v>125</v>
      </c>
      <c r="AU248" s="240" t="s">
        <v>82</v>
      </c>
      <c r="AV248" s="14" t="s">
        <v>123</v>
      </c>
      <c r="AW248" s="14" t="s">
        <v>34</v>
      </c>
      <c r="AX248" s="14" t="s">
        <v>80</v>
      </c>
      <c r="AY248" s="240" t="s">
        <v>116</v>
      </c>
    </row>
    <row r="249" s="2" customFormat="1" ht="16.5" customHeight="1">
      <c r="A249" s="39"/>
      <c r="B249" s="40"/>
      <c r="C249" s="256" t="s">
        <v>459</v>
      </c>
      <c r="D249" s="256" t="s">
        <v>366</v>
      </c>
      <c r="E249" s="257" t="s">
        <v>460</v>
      </c>
      <c r="F249" s="258" t="s">
        <v>461</v>
      </c>
      <c r="G249" s="259" t="s">
        <v>436</v>
      </c>
      <c r="H249" s="260">
        <v>72</v>
      </c>
      <c r="I249" s="261"/>
      <c r="J249" s="262">
        <f>ROUND(I249*H249,2)</f>
        <v>0</v>
      </c>
      <c r="K249" s="258" t="s">
        <v>357</v>
      </c>
      <c r="L249" s="263"/>
      <c r="M249" s="264" t="s">
        <v>19</v>
      </c>
      <c r="N249" s="265" t="s">
        <v>43</v>
      </c>
      <c r="O249" s="85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159</v>
      </c>
      <c r="AT249" s="216" t="s">
        <v>366</v>
      </c>
      <c r="AU249" s="216" t="s">
        <v>82</v>
      </c>
      <c r="AY249" s="18" t="s">
        <v>116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80</v>
      </c>
      <c r="BK249" s="217">
        <f>ROUND(I249*H249,2)</f>
        <v>0</v>
      </c>
      <c r="BL249" s="18" t="s">
        <v>123</v>
      </c>
      <c r="BM249" s="216" t="s">
        <v>462</v>
      </c>
    </row>
    <row r="250" s="13" customFormat="1">
      <c r="A250" s="13"/>
      <c r="B250" s="218"/>
      <c r="C250" s="219"/>
      <c r="D250" s="220" t="s">
        <v>125</v>
      </c>
      <c r="E250" s="221" t="s">
        <v>19</v>
      </c>
      <c r="F250" s="222" t="s">
        <v>463</v>
      </c>
      <c r="G250" s="219"/>
      <c r="H250" s="223">
        <v>72</v>
      </c>
      <c r="I250" s="224"/>
      <c r="J250" s="219"/>
      <c r="K250" s="219"/>
      <c r="L250" s="225"/>
      <c r="M250" s="226"/>
      <c r="N250" s="227"/>
      <c r="O250" s="227"/>
      <c r="P250" s="227"/>
      <c r="Q250" s="227"/>
      <c r="R250" s="227"/>
      <c r="S250" s="227"/>
      <c r="T250" s="22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29" t="s">
        <v>125</v>
      </c>
      <c r="AU250" s="229" t="s">
        <v>82</v>
      </c>
      <c r="AV250" s="13" t="s">
        <v>82</v>
      </c>
      <c r="AW250" s="13" t="s">
        <v>34</v>
      </c>
      <c r="AX250" s="13" t="s">
        <v>72</v>
      </c>
      <c r="AY250" s="229" t="s">
        <v>116</v>
      </c>
    </row>
    <row r="251" s="14" customFormat="1">
      <c r="A251" s="14"/>
      <c r="B251" s="230"/>
      <c r="C251" s="231"/>
      <c r="D251" s="220" t="s">
        <v>125</v>
      </c>
      <c r="E251" s="232" t="s">
        <v>19</v>
      </c>
      <c r="F251" s="233" t="s">
        <v>129</v>
      </c>
      <c r="G251" s="231"/>
      <c r="H251" s="234">
        <v>72</v>
      </c>
      <c r="I251" s="235"/>
      <c r="J251" s="231"/>
      <c r="K251" s="231"/>
      <c r="L251" s="236"/>
      <c r="M251" s="237"/>
      <c r="N251" s="238"/>
      <c r="O251" s="238"/>
      <c r="P251" s="238"/>
      <c r="Q251" s="238"/>
      <c r="R251" s="238"/>
      <c r="S251" s="238"/>
      <c r="T251" s="23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0" t="s">
        <v>125</v>
      </c>
      <c r="AU251" s="240" t="s">
        <v>82</v>
      </c>
      <c r="AV251" s="14" t="s">
        <v>123</v>
      </c>
      <c r="AW251" s="14" t="s">
        <v>34</v>
      </c>
      <c r="AX251" s="14" t="s">
        <v>80</v>
      </c>
      <c r="AY251" s="240" t="s">
        <v>116</v>
      </c>
    </row>
    <row r="252" s="2" customFormat="1" ht="16.5" customHeight="1">
      <c r="A252" s="39"/>
      <c r="B252" s="40"/>
      <c r="C252" s="256" t="s">
        <v>464</v>
      </c>
      <c r="D252" s="256" t="s">
        <v>366</v>
      </c>
      <c r="E252" s="257" t="s">
        <v>465</v>
      </c>
      <c r="F252" s="258" t="s">
        <v>466</v>
      </c>
      <c r="G252" s="259" t="s">
        <v>436</v>
      </c>
      <c r="H252" s="260">
        <v>537</v>
      </c>
      <c r="I252" s="261"/>
      <c r="J252" s="262">
        <f>ROUND(I252*H252,2)</f>
        <v>0</v>
      </c>
      <c r="K252" s="258" t="s">
        <v>357</v>
      </c>
      <c r="L252" s="263"/>
      <c r="M252" s="264" t="s">
        <v>19</v>
      </c>
      <c r="N252" s="265" t="s">
        <v>43</v>
      </c>
      <c r="O252" s="85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159</v>
      </c>
      <c r="AT252" s="216" t="s">
        <v>366</v>
      </c>
      <c r="AU252" s="216" t="s">
        <v>82</v>
      </c>
      <c r="AY252" s="18" t="s">
        <v>116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80</v>
      </c>
      <c r="BK252" s="217">
        <f>ROUND(I252*H252,2)</f>
        <v>0</v>
      </c>
      <c r="BL252" s="18" t="s">
        <v>123</v>
      </c>
      <c r="BM252" s="216" t="s">
        <v>467</v>
      </c>
    </row>
    <row r="253" s="13" customFormat="1">
      <c r="A253" s="13"/>
      <c r="B253" s="218"/>
      <c r="C253" s="219"/>
      <c r="D253" s="220" t="s">
        <v>125</v>
      </c>
      <c r="E253" s="221" t="s">
        <v>19</v>
      </c>
      <c r="F253" s="222" t="s">
        <v>468</v>
      </c>
      <c r="G253" s="219"/>
      <c r="H253" s="223">
        <v>537</v>
      </c>
      <c r="I253" s="224"/>
      <c r="J253" s="219"/>
      <c r="K253" s="219"/>
      <c r="L253" s="225"/>
      <c r="M253" s="226"/>
      <c r="N253" s="227"/>
      <c r="O253" s="227"/>
      <c r="P253" s="227"/>
      <c r="Q253" s="227"/>
      <c r="R253" s="227"/>
      <c r="S253" s="227"/>
      <c r="T253" s="22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29" t="s">
        <v>125</v>
      </c>
      <c r="AU253" s="229" t="s">
        <v>82</v>
      </c>
      <c r="AV253" s="13" t="s">
        <v>82</v>
      </c>
      <c r="AW253" s="13" t="s">
        <v>34</v>
      </c>
      <c r="AX253" s="13" t="s">
        <v>72</v>
      </c>
      <c r="AY253" s="229" t="s">
        <v>116</v>
      </c>
    </row>
    <row r="254" s="14" customFormat="1">
      <c r="A254" s="14"/>
      <c r="B254" s="230"/>
      <c r="C254" s="231"/>
      <c r="D254" s="220" t="s">
        <v>125</v>
      </c>
      <c r="E254" s="232" t="s">
        <v>19</v>
      </c>
      <c r="F254" s="233" t="s">
        <v>129</v>
      </c>
      <c r="G254" s="231"/>
      <c r="H254" s="234">
        <v>537</v>
      </c>
      <c r="I254" s="235"/>
      <c r="J254" s="231"/>
      <c r="K254" s="231"/>
      <c r="L254" s="236"/>
      <c r="M254" s="237"/>
      <c r="N254" s="238"/>
      <c r="O254" s="238"/>
      <c r="P254" s="238"/>
      <c r="Q254" s="238"/>
      <c r="R254" s="238"/>
      <c r="S254" s="238"/>
      <c r="T254" s="23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0" t="s">
        <v>125</v>
      </c>
      <c r="AU254" s="240" t="s">
        <v>82</v>
      </c>
      <c r="AV254" s="14" t="s">
        <v>123</v>
      </c>
      <c r="AW254" s="14" t="s">
        <v>34</v>
      </c>
      <c r="AX254" s="14" t="s">
        <v>80</v>
      </c>
      <c r="AY254" s="240" t="s">
        <v>116</v>
      </c>
    </row>
    <row r="255" s="2" customFormat="1" ht="16.5" customHeight="1">
      <c r="A255" s="39"/>
      <c r="B255" s="40"/>
      <c r="C255" s="256" t="s">
        <v>469</v>
      </c>
      <c r="D255" s="256" t="s">
        <v>366</v>
      </c>
      <c r="E255" s="257" t="s">
        <v>470</v>
      </c>
      <c r="F255" s="258" t="s">
        <v>471</v>
      </c>
      <c r="G255" s="259" t="s">
        <v>436</v>
      </c>
      <c r="H255" s="260">
        <v>194</v>
      </c>
      <c r="I255" s="261"/>
      <c r="J255" s="262">
        <f>ROUND(I255*H255,2)</f>
        <v>0</v>
      </c>
      <c r="K255" s="258" t="s">
        <v>357</v>
      </c>
      <c r="L255" s="263"/>
      <c r="M255" s="264" t="s">
        <v>19</v>
      </c>
      <c r="N255" s="265" t="s">
        <v>43</v>
      </c>
      <c r="O255" s="85"/>
      <c r="P255" s="214">
        <f>O255*H255</f>
        <v>0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6" t="s">
        <v>159</v>
      </c>
      <c r="AT255" s="216" t="s">
        <v>366</v>
      </c>
      <c r="AU255" s="216" t="s">
        <v>82</v>
      </c>
      <c r="AY255" s="18" t="s">
        <v>116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80</v>
      </c>
      <c r="BK255" s="217">
        <f>ROUND(I255*H255,2)</f>
        <v>0</v>
      </c>
      <c r="BL255" s="18" t="s">
        <v>123</v>
      </c>
      <c r="BM255" s="216" t="s">
        <v>472</v>
      </c>
    </row>
    <row r="256" s="13" customFormat="1">
      <c r="A256" s="13"/>
      <c r="B256" s="218"/>
      <c r="C256" s="219"/>
      <c r="D256" s="220" t="s">
        <v>125</v>
      </c>
      <c r="E256" s="221" t="s">
        <v>19</v>
      </c>
      <c r="F256" s="222" t="s">
        <v>473</v>
      </c>
      <c r="G256" s="219"/>
      <c r="H256" s="223">
        <v>194</v>
      </c>
      <c r="I256" s="224"/>
      <c r="J256" s="219"/>
      <c r="K256" s="219"/>
      <c r="L256" s="225"/>
      <c r="M256" s="226"/>
      <c r="N256" s="227"/>
      <c r="O256" s="227"/>
      <c r="P256" s="227"/>
      <c r="Q256" s="227"/>
      <c r="R256" s="227"/>
      <c r="S256" s="227"/>
      <c r="T256" s="22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29" t="s">
        <v>125</v>
      </c>
      <c r="AU256" s="229" t="s">
        <v>82</v>
      </c>
      <c r="AV256" s="13" t="s">
        <v>82</v>
      </c>
      <c r="AW256" s="13" t="s">
        <v>34</v>
      </c>
      <c r="AX256" s="13" t="s">
        <v>72</v>
      </c>
      <c r="AY256" s="229" t="s">
        <v>116</v>
      </c>
    </row>
    <row r="257" s="14" customFormat="1">
      <c r="A257" s="14"/>
      <c r="B257" s="230"/>
      <c r="C257" s="231"/>
      <c r="D257" s="220" t="s">
        <v>125</v>
      </c>
      <c r="E257" s="232" t="s">
        <v>19</v>
      </c>
      <c r="F257" s="233" t="s">
        <v>129</v>
      </c>
      <c r="G257" s="231"/>
      <c r="H257" s="234">
        <v>194</v>
      </c>
      <c r="I257" s="235"/>
      <c r="J257" s="231"/>
      <c r="K257" s="231"/>
      <c r="L257" s="236"/>
      <c r="M257" s="237"/>
      <c r="N257" s="238"/>
      <c r="O257" s="238"/>
      <c r="P257" s="238"/>
      <c r="Q257" s="238"/>
      <c r="R257" s="238"/>
      <c r="S257" s="238"/>
      <c r="T257" s="23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0" t="s">
        <v>125</v>
      </c>
      <c r="AU257" s="240" t="s">
        <v>82</v>
      </c>
      <c r="AV257" s="14" t="s">
        <v>123</v>
      </c>
      <c r="AW257" s="14" t="s">
        <v>34</v>
      </c>
      <c r="AX257" s="14" t="s">
        <v>80</v>
      </c>
      <c r="AY257" s="240" t="s">
        <v>116</v>
      </c>
    </row>
    <row r="258" s="12" customFormat="1" ht="22.8" customHeight="1">
      <c r="A258" s="12"/>
      <c r="B258" s="189"/>
      <c r="C258" s="190"/>
      <c r="D258" s="191" t="s">
        <v>71</v>
      </c>
      <c r="E258" s="203" t="s">
        <v>217</v>
      </c>
      <c r="F258" s="203" t="s">
        <v>218</v>
      </c>
      <c r="G258" s="190"/>
      <c r="H258" s="190"/>
      <c r="I258" s="193"/>
      <c r="J258" s="204">
        <f>BK258</f>
        <v>0</v>
      </c>
      <c r="K258" s="190"/>
      <c r="L258" s="195"/>
      <c r="M258" s="196"/>
      <c r="N258" s="197"/>
      <c r="O258" s="197"/>
      <c r="P258" s="198">
        <f>P259</f>
        <v>0</v>
      </c>
      <c r="Q258" s="197"/>
      <c r="R258" s="198">
        <f>R259</f>
        <v>0</v>
      </c>
      <c r="S258" s="197"/>
      <c r="T258" s="199">
        <f>T259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0" t="s">
        <v>80</v>
      </c>
      <c r="AT258" s="201" t="s">
        <v>71</v>
      </c>
      <c r="AU258" s="201" t="s">
        <v>80</v>
      </c>
      <c r="AY258" s="200" t="s">
        <v>116</v>
      </c>
      <c r="BK258" s="202">
        <f>BK259</f>
        <v>0</v>
      </c>
    </row>
    <row r="259" s="2" customFormat="1" ht="16.5" customHeight="1">
      <c r="A259" s="39"/>
      <c r="B259" s="40"/>
      <c r="C259" s="205" t="s">
        <v>474</v>
      </c>
      <c r="D259" s="205" t="s">
        <v>118</v>
      </c>
      <c r="E259" s="206" t="s">
        <v>220</v>
      </c>
      <c r="F259" s="207" t="s">
        <v>221</v>
      </c>
      <c r="G259" s="208" t="s">
        <v>222</v>
      </c>
      <c r="H259" s="209">
        <v>49.950000000000003</v>
      </c>
      <c r="I259" s="210"/>
      <c r="J259" s="211">
        <f>ROUND(I259*H259,2)</f>
        <v>0</v>
      </c>
      <c r="K259" s="207" t="s">
        <v>122</v>
      </c>
      <c r="L259" s="45"/>
      <c r="M259" s="241" t="s">
        <v>19</v>
      </c>
      <c r="N259" s="242" t="s">
        <v>43</v>
      </c>
      <c r="O259" s="243"/>
      <c r="P259" s="244">
        <f>O259*H259</f>
        <v>0</v>
      </c>
      <c r="Q259" s="244">
        <v>0</v>
      </c>
      <c r="R259" s="244">
        <f>Q259*H259</f>
        <v>0</v>
      </c>
      <c r="S259" s="244">
        <v>0</v>
      </c>
      <c r="T259" s="24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123</v>
      </c>
      <c r="AT259" s="216" t="s">
        <v>118</v>
      </c>
      <c r="AU259" s="216" t="s">
        <v>82</v>
      </c>
      <c r="AY259" s="18" t="s">
        <v>116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80</v>
      </c>
      <c r="BK259" s="217">
        <f>ROUND(I259*H259,2)</f>
        <v>0</v>
      </c>
      <c r="BL259" s="18" t="s">
        <v>123</v>
      </c>
      <c r="BM259" s="216" t="s">
        <v>475</v>
      </c>
    </row>
    <row r="260" s="2" customFormat="1" ht="6.96" customHeight="1">
      <c r="A260" s="39"/>
      <c r="B260" s="60"/>
      <c r="C260" s="61"/>
      <c r="D260" s="61"/>
      <c r="E260" s="61"/>
      <c r="F260" s="61"/>
      <c r="G260" s="61"/>
      <c r="H260" s="61"/>
      <c r="I260" s="61"/>
      <c r="J260" s="61"/>
      <c r="K260" s="61"/>
      <c r="L260" s="45"/>
      <c r="M260" s="39"/>
      <c r="O260" s="39"/>
      <c r="P260" s="39"/>
      <c r="Q260" s="39"/>
      <c r="R260" s="39"/>
      <c r="S260" s="39"/>
      <c r="T260" s="39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</row>
  </sheetData>
  <sheetProtection sheet="1" autoFilter="0" formatColumns="0" formatRows="0" objects="1" scenarios="1" spinCount="100000" saltValue="MUsq4ts+8GYK+8Cyz1AdZEk6PPC9t7r8N7M8VgVGXV6N+tMCFtywblqzdFBm0vtzv08Y7OTaix0TVCMmd3rCxA==" hashValue="nvIGz2AUj0mGPRPbX9KXD+yKa0wDqRiBCaR7EZtqLGvBnMrrqoS9J1GcAmwh43dzXkcRFfOxIb67MOc9OQ+G6A==" algorithmName="SHA-512" password="CC35"/>
  <autoFilter ref="C85:K259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STAV.ÚP. UL.BŘEZOVÁ - SO 05 SADOVÉ ÚPRAVY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476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32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32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33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ROUND((SUM(BE85:BE286)),  2)</f>
        <v>0</v>
      </c>
      <c r="G33" s="39"/>
      <c r="H33" s="39"/>
      <c r="I33" s="149">
        <v>0.20999999999999999</v>
      </c>
      <c r="J33" s="148">
        <f>ROUND(((SUM(BE85:BE286))*I33),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ROUND((SUM(BF85:BF286)),  2)</f>
        <v>0</v>
      </c>
      <c r="G34" s="39"/>
      <c r="H34" s="39"/>
      <c r="I34" s="149">
        <v>0.14999999999999999</v>
      </c>
      <c r="J34" s="148">
        <f>ROUND(((SUM(BF85:BF286))*I34),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ROUND((SUM(BG85:BG286)),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ROUND((SUM(BH85:BH286)),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ROUND((SUM(BI85:BI286)),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STAV.ÚP. UL.BŘEZOVÁ - SO 05 SADOVÉ ÚPRAVY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 xml:space="preserve">03 - Následná péče  5let po výsadbě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Karviná</v>
      </c>
      <c r="G52" s="41"/>
      <c r="H52" s="41"/>
      <c r="I52" s="33" t="s">
        <v>23</v>
      </c>
      <c r="J52" s="73" t="str">
        <f>IF(J12="","",J12)</f>
        <v>3. 11. 2021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>Ing. Magda Cigánková Fialová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Ing. Magda Cigánková Fialová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96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477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478</v>
      </c>
      <c r="E62" s="175"/>
      <c r="F62" s="175"/>
      <c r="G62" s="175"/>
      <c r="H62" s="175"/>
      <c r="I62" s="175"/>
      <c r="J62" s="176">
        <f>J127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479</v>
      </c>
      <c r="E63" s="175"/>
      <c r="F63" s="175"/>
      <c r="G63" s="175"/>
      <c r="H63" s="175"/>
      <c r="I63" s="175"/>
      <c r="J63" s="176">
        <f>J167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480</v>
      </c>
      <c r="E64" s="175"/>
      <c r="F64" s="175"/>
      <c r="G64" s="175"/>
      <c r="H64" s="175"/>
      <c r="I64" s="175"/>
      <c r="J64" s="176">
        <f>J207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481</v>
      </c>
      <c r="E65" s="175"/>
      <c r="F65" s="175"/>
      <c r="G65" s="175"/>
      <c r="H65" s="175"/>
      <c r="I65" s="175"/>
      <c r="J65" s="176">
        <f>J247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101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STAV.ÚP. UL.BŘEZOVÁ - SO 05 SADOVÉ ÚPRAVY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90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 xml:space="preserve">03 - Následná péče  5let po výsadbě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Karviná</v>
      </c>
      <c r="G79" s="41"/>
      <c r="H79" s="41"/>
      <c r="I79" s="33" t="s">
        <v>23</v>
      </c>
      <c r="J79" s="73" t="str">
        <f>IF(J12="","",J12)</f>
        <v>3. 11. 2021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25</v>
      </c>
      <c r="D81" s="41"/>
      <c r="E81" s="41"/>
      <c r="F81" s="28" t="str">
        <f>E15</f>
        <v xml:space="preserve"> </v>
      </c>
      <c r="G81" s="41"/>
      <c r="H81" s="41"/>
      <c r="I81" s="33" t="s">
        <v>31</v>
      </c>
      <c r="J81" s="37" t="str">
        <f>E21</f>
        <v>Ing. Magda Cigánková Fialová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29</v>
      </c>
      <c r="D82" s="41"/>
      <c r="E82" s="41"/>
      <c r="F82" s="28" t="str">
        <f>IF(E18="","",E18)</f>
        <v>Vyplň údaj</v>
      </c>
      <c r="G82" s="41"/>
      <c r="H82" s="41"/>
      <c r="I82" s="33" t="s">
        <v>35</v>
      </c>
      <c r="J82" s="37" t="str">
        <f>E24</f>
        <v>Ing. Magda Cigánková Fialová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102</v>
      </c>
      <c r="D84" s="181" t="s">
        <v>57</v>
      </c>
      <c r="E84" s="181" t="s">
        <v>53</v>
      </c>
      <c r="F84" s="181" t="s">
        <v>54</v>
      </c>
      <c r="G84" s="181" t="s">
        <v>103</v>
      </c>
      <c r="H84" s="181" t="s">
        <v>104</v>
      </c>
      <c r="I84" s="181" t="s">
        <v>105</v>
      </c>
      <c r="J84" s="181" t="s">
        <v>94</v>
      </c>
      <c r="K84" s="182" t="s">
        <v>106</v>
      </c>
      <c r="L84" s="183"/>
      <c r="M84" s="93" t="s">
        <v>19</v>
      </c>
      <c r="N84" s="94" t="s">
        <v>42</v>
      </c>
      <c r="O84" s="94" t="s">
        <v>107</v>
      </c>
      <c r="P84" s="94" t="s">
        <v>108</v>
      </c>
      <c r="Q84" s="94" t="s">
        <v>109</v>
      </c>
      <c r="R84" s="94" t="s">
        <v>110</v>
      </c>
      <c r="S84" s="94" t="s">
        <v>111</v>
      </c>
      <c r="T84" s="95" t="s">
        <v>112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113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</f>
        <v>0</v>
      </c>
      <c r="Q85" s="97"/>
      <c r="R85" s="186">
        <f>R86</f>
        <v>0</v>
      </c>
      <c r="S85" s="97"/>
      <c r="T85" s="187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71</v>
      </c>
      <c r="AU85" s="18" t="s">
        <v>95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71</v>
      </c>
      <c r="E86" s="192" t="s">
        <v>114</v>
      </c>
      <c r="F86" s="192" t="s">
        <v>115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P87+P127+P167+P207+P247</f>
        <v>0</v>
      </c>
      <c r="Q86" s="197"/>
      <c r="R86" s="198">
        <f>R87+R127+R167+R207+R247</f>
        <v>0</v>
      </c>
      <c r="S86" s="197"/>
      <c r="T86" s="199">
        <f>T87+T127+T167+T207+T247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80</v>
      </c>
      <c r="AT86" s="201" t="s">
        <v>71</v>
      </c>
      <c r="AU86" s="201" t="s">
        <v>72</v>
      </c>
      <c r="AY86" s="200" t="s">
        <v>116</v>
      </c>
      <c r="BK86" s="202">
        <f>BK87+BK127+BK167+BK207+BK247</f>
        <v>0</v>
      </c>
    </row>
    <row r="87" s="12" customFormat="1" ht="22.8" customHeight="1">
      <c r="A87" s="12"/>
      <c r="B87" s="189"/>
      <c r="C87" s="190"/>
      <c r="D87" s="191" t="s">
        <v>71</v>
      </c>
      <c r="E87" s="203" t="s">
        <v>80</v>
      </c>
      <c r="F87" s="203" t="s">
        <v>482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SUM(P88:P126)</f>
        <v>0</v>
      </c>
      <c r="Q87" s="197"/>
      <c r="R87" s="198">
        <f>SUM(R88:R126)</f>
        <v>0</v>
      </c>
      <c r="S87" s="197"/>
      <c r="T87" s="199">
        <f>SUM(T88:T126)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80</v>
      </c>
      <c r="AT87" s="201" t="s">
        <v>71</v>
      </c>
      <c r="AU87" s="201" t="s">
        <v>80</v>
      </c>
      <c r="AY87" s="200" t="s">
        <v>116</v>
      </c>
      <c r="BK87" s="202">
        <f>SUM(BK88:BK126)</f>
        <v>0</v>
      </c>
    </row>
    <row r="88" s="2" customFormat="1" ht="16.5" customHeight="1">
      <c r="A88" s="39"/>
      <c r="B88" s="40"/>
      <c r="C88" s="205" t="s">
        <v>80</v>
      </c>
      <c r="D88" s="205" t="s">
        <v>118</v>
      </c>
      <c r="E88" s="206" t="s">
        <v>483</v>
      </c>
      <c r="F88" s="207" t="s">
        <v>484</v>
      </c>
      <c r="G88" s="208" t="s">
        <v>436</v>
      </c>
      <c r="H88" s="209">
        <v>1117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43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123</v>
      </c>
      <c r="AT88" s="216" t="s">
        <v>118</v>
      </c>
      <c r="AU88" s="216" t="s">
        <v>82</v>
      </c>
      <c r="AY88" s="18" t="s">
        <v>116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80</v>
      </c>
      <c r="BK88" s="217">
        <f>ROUND(I88*H88,2)</f>
        <v>0</v>
      </c>
      <c r="BL88" s="18" t="s">
        <v>123</v>
      </c>
      <c r="BM88" s="216" t="s">
        <v>485</v>
      </c>
    </row>
    <row r="89" s="15" customFormat="1">
      <c r="A89" s="15"/>
      <c r="B89" s="246"/>
      <c r="C89" s="247"/>
      <c r="D89" s="220" t="s">
        <v>125</v>
      </c>
      <c r="E89" s="248" t="s">
        <v>19</v>
      </c>
      <c r="F89" s="249" t="s">
        <v>486</v>
      </c>
      <c r="G89" s="247"/>
      <c r="H89" s="248" t="s">
        <v>19</v>
      </c>
      <c r="I89" s="250"/>
      <c r="J89" s="247"/>
      <c r="K89" s="247"/>
      <c r="L89" s="251"/>
      <c r="M89" s="252"/>
      <c r="N89" s="253"/>
      <c r="O89" s="253"/>
      <c r="P89" s="253"/>
      <c r="Q89" s="253"/>
      <c r="R89" s="253"/>
      <c r="S89" s="253"/>
      <c r="T89" s="254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T89" s="255" t="s">
        <v>125</v>
      </c>
      <c r="AU89" s="255" t="s">
        <v>82</v>
      </c>
      <c r="AV89" s="15" t="s">
        <v>80</v>
      </c>
      <c r="AW89" s="15" t="s">
        <v>34</v>
      </c>
      <c r="AX89" s="15" t="s">
        <v>72</v>
      </c>
      <c r="AY89" s="255" t="s">
        <v>116</v>
      </c>
    </row>
    <row r="90" s="15" customFormat="1">
      <c r="A90" s="15"/>
      <c r="B90" s="246"/>
      <c r="C90" s="247"/>
      <c r="D90" s="220" t="s">
        <v>125</v>
      </c>
      <c r="E90" s="248" t="s">
        <v>19</v>
      </c>
      <c r="F90" s="249" t="s">
        <v>487</v>
      </c>
      <c r="G90" s="247"/>
      <c r="H90" s="248" t="s">
        <v>19</v>
      </c>
      <c r="I90" s="250"/>
      <c r="J90" s="247"/>
      <c r="K90" s="247"/>
      <c r="L90" s="251"/>
      <c r="M90" s="252"/>
      <c r="N90" s="253"/>
      <c r="O90" s="253"/>
      <c r="P90" s="253"/>
      <c r="Q90" s="253"/>
      <c r="R90" s="253"/>
      <c r="S90" s="253"/>
      <c r="T90" s="254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55" t="s">
        <v>125</v>
      </c>
      <c r="AU90" s="255" t="s">
        <v>82</v>
      </c>
      <c r="AV90" s="15" t="s">
        <v>80</v>
      </c>
      <c r="AW90" s="15" t="s">
        <v>34</v>
      </c>
      <c r="AX90" s="15" t="s">
        <v>72</v>
      </c>
      <c r="AY90" s="255" t="s">
        <v>116</v>
      </c>
    </row>
    <row r="91" s="15" customFormat="1">
      <c r="A91" s="15"/>
      <c r="B91" s="246"/>
      <c r="C91" s="247"/>
      <c r="D91" s="220" t="s">
        <v>125</v>
      </c>
      <c r="E91" s="248" t="s">
        <v>19</v>
      </c>
      <c r="F91" s="249" t="s">
        <v>488</v>
      </c>
      <c r="G91" s="247"/>
      <c r="H91" s="248" t="s">
        <v>19</v>
      </c>
      <c r="I91" s="250"/>
      <c r="J91" s="247"/>
      <c r="K91" s="247"/>
      <c r="L91" s="251"/>
      <c r="M91" s="252"/>
      <c r="N91" s="253"/>
      <c r="O91" s="253"/>
      <c r="P91" s="253"/>
      <c r="Q91" s="253"/>
      <c r="R91" s="253"/>
      <c r="S91" s="253"/>
      <c r="T91" s="254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55" t="s">
        <v>125</v>
      </c>
      <c r="AU91" s="255" t="s">
        <v>82</v>
      </c>
      <c r="AV91" s="15" t="s">
        <v>80</v>
      </c>
      <c r="AW91" s="15" t="s">
        <v>34</v>
      </c>
      <c r="AX91" s="15" t="s">
        <v>72</v>
      </c>
      <c r="AY91" s="255" t="s">
        <v>116</v>
      </c>
    </row>
    <row r="92" s="15" customFormat="1">
      <c r="A92" s="15"/>
      <c r="B92" s="246"/>
      <c r="C92" s="247"/>
      <c r="D92" s="220" t="s">
        <v>125</v>
      </c>
      <c r="E92" s="248" t="s">
        <v>19</v>
      </c>
      <c r="F92" s="249" t="s">
        <v>489</v>
      </c>
      <c r="G92" s="247"/>
      <c r="H92" s="248" t="s">
        <v>19</v>
      </c>
      <c r="I92" s="250"/>
      <c r="J92" s="247"/>
      <c r="K92" s="247"/>
      <c r="L92" s="251"/>
      <c r="M92" s="252"/>
      <c r="N92" s="253"/>
      <c r="O92" s="253"/>
      <c r="P92" s="253"/>
      <c r="Q92" s="253"/>
      <c r="R92" s="253"/>
      <c r="S92" s="253"/>
      <c r="T92" s="254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55" t="s">
        <v>125</v>
      </c>
      <c r="AU92" s="255" t="s">
        <v>82</v>
      </c>
      <c r="AV92" s="15" t="s">
        <v>80</v>
      </c>
      <c r="AW92" s="15" t="s">
        <v>34</v>
      </c>
      <c r="AX92" s="15" t="s">
        <v>72</v>
      </c>
      <c r="AY92" s="255" t="s">
        <v>116</v>
      </c>
    </row>
    <row r="93" s="15" customFormat="1">
      <c r="A93" s="15"/>
      <c r="B93" s="246"/>
      <c r="C93" s="247"/>
      <c r="D93" s="220" t="s">
        <v>125</v>
      </c>
      <c r="E93" s="248" t="s">
        <v>19</v>
      </c>
      <c r="F93" s="249" t="s">
        <v>490</v>
      </c>
      <c r="G93" s="247"/>
      <c r="H93" s="248" t="s">
        <v>19</v>
      </c>
      <c r="I93" s="250"/>
      <c r="J93" s="247"/>
      <c r="K93" s="247"/>
      <c r="L93" s="251"/>
      <c r="M93" s="252"/>
      <c r="N93" s="253"/>
      <c r="O93" s="253"/>
      <c r="P93" s="253"/>
      <c r="Q93" s="253"/>
      <c r="R93" s="253"/>
      <c r="S93" s="253"/>
      <c r="T93" s="254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5" t="s">
        <v>125</v>
      </c>
      <c r="AU93" s="255" t="s">
        <v>82</v>
      </c>
      <c r="AV93" s="15" t="s">
        <v>80</v>
      </c>
      <c r="AW93" s="15" t="s">
        <v>34</v>
      </c>
      <c r="AX93" s="15" t="s">
        <v>72</v>
      </c>
      <c r="AY93" s="255" t="s">
        <v>116</v>
      </c>
    </row>
    <row r="94" s="15" customFormat="1">
      <c r="A94" s="15"/>
      <c r="B94" s="246"/>
      <c r="C94" s="247"/>
      <c r="D94" s="220" t="s">
        <v>125</v>
      </c>
      <c r="E94" s="248" t="s">
        <v>19</v>
      </c>
      <c r="F94" s="249" t="s">
        <v>491</v>
      </c>
      <c r="G94" s="247"/>
      <c r="H94" s="248" t="s">
        <v>19</v>
      </c>
      <c r="I94" s="250"/>
      <c r="J94" s="247"/>
      <c r="K94" s="247"/>
      <c r="L94" s="251"/>
      <c r="M94" s="252"/>
      <c r="N94" s="253"/>
      <c r="O94" s="253"/>
      <c r="P94" s="253"/>
      <c r="Q94" s="253"/>
      <c r="R94" s="253"/>
      <c r="S94" s="253"/>
      <c r="T94" s="254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5" t="s">
        <v>125</v>
      </c>
      <c r="AU94" s="255" t="s">
        <v>82</v>
      </c>
      <c r="AV94" s="15" t="s">
        <v>80</v>
      </c>
      <c r="AW94" s="15" t="s">
        <v>34</v>
      </c>
      <c r="AX94" s="15" t="s">
        <v>72</v>
      </c>
      <c r="AY94" s="255" t="s">
        <v>116</v>
      </c>
    </row>
    <row r="95" s="15" customFormat="1">
      <c r="A95" s="15"/>
      <c r="B95" s="246"/>
      <c r="C95" s="247"/>
      <c r="D95" s="220" t="s">
        <v>125</v>
      </c>
      <c r="E95" s="248" t="s">
        <v>19</v>
      </c>
      <c r="F95" s="249" t="s">
        <v>492</v>
      </c>
      <c r="G95" s="247"/>
      <c r="H95" s="248" t="s">
        <v>19</v>
      </c>
      <c r="I95" s="250"/>
      <c r="J95" s="247"/>
      <c r="K95" s="247"/>
      <c r="L95" s="251"/>
      <c r="M95" s="252"/>
      <c r="N95" s="253"/>
      <c r="O95" s="253"/>
      <c r="P95" s="253"/>
      <c r="Q95" s="253"/>
      <c r="R95" s="253"/>
      <c r="S95" s="253"/>
      <c r="T95" s="254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5" t="s">
        <v>125</v>
      </c>
      <c r="AU95" s="255" t="s">
        <v>82</v>
      </c>
      <c r="AV95" s="15" t="s">
        <v>80</v>
      </c>
      <c r="AW95" s="15" t="s">
        <v>34</v>
      </c>
      <c r="AX95" s="15" t="s">
        <v>72</v>
      </c>
      <c r="AY95" s="255" t="s">
        <v>116</v>
      </c>
    </row>
    <row r="96" s="15" customFormat="1">
      <c r="A96" s="15"/>
      <c r="B96" s="246"/>
      <c r="C96" s="247"/>
      <c r="D96" s="220" t="s">
        <v>125</v>
      </c>
      <c r="E96" s="248" t="s">
        <v>19</v>
      </c>
      <c r="F96" s="249" t="s">
        <v>493</v>
      </c>
      <c r="G96" s="247"/>
      <c r="H96" s="248" t="s">
        <v>19</v>
      </c>
      <c r="I96" s="250"/>
      <c r="J96" s="247"/>
      <c r="K96" s="247"/>
      <c r="L96" s="251"/>
      <c r="M96" s="252"/>
      <c r="N96" s="253"/>
      <c r="O96" s="253"/>
      <c r="P96" s="253"/>
      <c r="Q96" s="253"/>
      <c r="R96" s="253"/>
      <c r="S96" s="253"/>
      <c r="T96" s="254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55" t="s">
        <v>125</v>
      </c>
      <c r="AU96" s="255" t="s">
        <v>82</v>
      </c>
      <c r="AV96" s="15" t="s">
        <v>80</v>
      </c>
      <c r="AW96" s="15" t="s">
        <v>34</v>
      </c>
      <c r="AX96" s="15" t="s">
        <v>72</v>
      </c>
      <c r="AY96" s="255" t="s">
        <v>116</v>
      </c>
    </row>
    <row r="97" s="15" customFormat="1">
      <c r="A97" s="15"/>
      <c r="B97" s="246"/>
      <c r="C97" s="247"/>
      <c r="D97" s="220" t="s">
        <v>125</v>
      </c>
      <c r="E97" s="248" t="s">
        <v>19</v>
      </c>
      <c r="F97" s="249" t="s">
        <v>494</v>
      </c>
      <c r="G97" s="247"/>
      <c r="H97" s="248" t="s">
        <v>19</v>
      </c>
      <c r="I97" s="250"/>
      <c r="J97" s="247"/>
      <c r="K97" s="247"/>
      <c r="L97" s="251"/>
      <c r="M97" s="252"/>
      <c r="N97" s="253"/>
      <c r="O97" s="253"/>
      <c r="P97" s="253"/>
      <c r="Q97" s="253"/>
      <c r="R97" s="253"/>
      <c r="S97" s="253"/>
      <c r="T97" s="254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5" t="s">
        <v>125</v>
      </c>
      <c r="AU97" s="255" t="s">
        <v>82</v>
      </c>
      <c r="AV97" s="15" t="s">
        <v>80</v>
      </c>
      <c r="AW97" s="15" t="s">
        <v>34</v>
      </c>
      <c r="AX97" s="15" t="s">
        <v>72</v>
      </c>
      <c r="AY97" s="255" t="s">
        <v>116</v>
      </c>
    </row>
    <row r="98" s="13" customFormat="1">
      <c r="A98" s="13"/>
      <c r="B98" s="218"/>
      <c r="C98" s="219"/>
      <c r="D98" s="220" t="s">
        <v>125</v>
      </c>
      <c r="E98" s="221" t="s">
        <v>19</v>
      </c>
      <c r="F98" s="222" t="s">
        <v>495</v>
      </c>
      <c r="G98" s="219"/>
      <c r="H98" s="223">
        <v>1117</v>
      </c>
      <c r="I98" s="224"/>
      <c r="J98" s="219"/>
      <c r="K98" s="219"/>
      <c r="L98" s="225"/>
      <c r="M98" s="226"/>
      <c r="N98" s="227"/>
      <c r="O98" s="227"/>
      <c r="P98" s="227"/>
      <c r="Q98" s="227"/>
      <c r="R98" s="227"/>
      <c r="S98" s="227"/>
      <c r="T98" s="22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9" t="s">
        <v>125</v>
      </c>
      <c r="AU98" s="229" t="s">
        <v>82</v>
      </c>
      <c r="AV98" s="13" t="s">
        <v>82</v>
      </c>
      <c r="AW98" s="13" t="s">
        <v>34</v>
      </c>
      <c r="AX98" s="13" t="s">
        <v>72</v>
      </c>
      <c r="AY98" s="229" t="s">
        <v>116</v>
      </c>
    </row>
    <row r="99" s="14" customFormat="1">
      <c r="A99" s="14"/>
      <c r="B99" s="230"/>
      <c r="C99" s="231"/>
      <c r="D99" s="220" t="s">
        <v>125</v>
      </c>
      <c r="E99" s="232" t="s">
        <v>19</v>
      </c>
      <c r="F99" s="233" t="s">
        <v>129</v>
      </c>
      <c r="G99" s="231"/>
      <c r="H99" s="234">
        <v>1117</v>
      </c>
      <c r="I99" s="235"/>
      <c r="J99" s="231"/>
      <c r="K99" s="231"/>
      <c r="L99" s="236"/>
      <c r="M99" s="237"/>
      <c r="N99" s="238"/>
      <c r="O99" s="238"/>
      <c r="P99" s="238"/>
      <c r="Q99" s="238"/>
      <c r="R99" s="238"/>
      <c r="S99" s="238"/>
      <c r="T99" s="239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0" t="s">
        <v>125</v>
      </c>
      <c r="AU99" s="240" t="s">
        <v>82</v>
      </c>
      <c r="AV99" s="14" t="s">
        <v>123</v>
      </c>
      <c r="AW99" s="14" t="s">
        <v>34</v>
      </c>
      <c r="AX99" s="14" t="s">
        <v>80</v>
      </c>
      <c r="AY99" s="240" t="s">
        <v>116</v>
      </c>
    </row>
    <row r="100" s="2" customFormat="1" ht="21.75" customHeight="1">
      <c r="A100" s="39"/>
      <c r="B100" s="40"/>
      <c r="C100" s="205" t="s">
        <v>82</v>
      </c>
      <c r="D100" s="205" t="s">
        <v>118</v>
      </c>
      <c r="E100" s="206" t="s">
        <v>496</v>
      </c>
      <c r="F100" s="207" t="s">
        <v>497</v>
      </c>
      <c r="G100" s="208" t="s">
        <v>436</v>
      </c>
      <c r="H100" s="209">
        <v>17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123</v>
      </c>
      <c r="AT100" s="216" t="s">
        <v>118</v>
      </c>
      <c r="AU100" s="216" t="s">
        <v>82</v>
      </c>
      <c r="AY100" s="18" t="s">
        <v>116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123</v>
      </c>
      <c r="BM100" s="216" t="s">
        <v>498</v>
      </c>
    </row>
    <row r="101" s="15" customFormat="1">
      <c r="A101" s="15"/>
      <c r="B101" s="246"/>
      <c r="C101" s="247"/>
      <c r="D101" s="220" t="s">
        <v>125</v>
      </c>
      <c r="E101" s="248" t="s">
        <v>19</v>
      </c>
      <c r="F101" s="249" t="s">
        <v>499</v>
      </c>
      <c r="G101" s="247"/>
      <c r="H101" s="248" t="s">
        <v>19</v>
      </c>
      <c r="I101" s="250"/>
      <c r="J101" s="247"/>
      <c r="K101" s="247"/>
      <c r="L101" s="251"/>
      <c r="M101" s="252"/>
      <c r="N101" s="253"/>
      <c r="O101" s="253"/>
      <c r="P101" s="253"/>
      <c r="Q101" s="253"/>
      <c r="R101" s="253"/>
      <c r="S101" s="253"/>
      <c r="T101" s="254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5" t="s">
        <v>125</v>
      </c>
      <c r="AU101" s="255" t="s">
        <v>82</v>
      </c>
      <c r="AV101" s="15" t="s">
        <v>80</v>
      </c>
      <c r="AW101" s="15" t="s">
        <v>34</v>
      </c>
      <c r="AX101" s="15" t="s">
        <v>72</v>
      </c>
      <c r="AY101" s="255" t="s">
        <v>116</v>
      </c>
    </row>
    <row r="102" s="15" customFormat="1">
      <c r="A102" s="15"/>
      <c r="B102" s="246"/>
      <c r="C102" s="247"/>
      <c r="D102" s="220" t="s">
        <v>125</v>
      </c>
      <c r="E102" s="248" t="s">
        <v>19</v>
      </c>
      <c r="F102" s="249" t="s">
        <v>500</v>
      </c>
      <c r="G102" s="247"/>
      <c r="H102" s="248" t="s">
        <v>19</v>
      </c>
      <c r="I102" s="250"/>
      <c r="J102" s="247"/>
      <c r="K102" s="247"/>
      <c r="L102" s="251"/>
      <c r="M102" s="252"/>
      <c r="N102" s="253"/>
      <c r="O102" s="253"/>
      <c r="P102" s="253"/>
      <c r="Q102" s="253"/>
      <c r="R102" s="253"/>
      <c r="S102" s="253"/>
      <c r="T102" s="254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5" t="s">
        <v>125</v>
      </c>
      <c r="AU102" s="255" t="s">
        <v>82</v>
      </c>
      <c r="AV102" s="15" t="s">
        <v>80</v>
      </c>
      <c r="AW102" s="15" t="s">
        <v>34</v>
      </c>
      <c r="AX102" s="15" t="s">
        <v>72</v>
      </c>
      <c r="AY102" s="255" t="s">
        <v>116</v>
      </c>
    </row>
    <row r="103" s="15" customFormat="1">
      <c r="A103" s="15"/>
      <c r="B103" s="246"/>
      <c r="C103" s="247"/>
      <c r="D103" s="220" t="s">
        <v>125</v>
      </c>
      <c r="E103" s="248" t="s">
        <v>19</v>
      </c>
      <c r="F103" s="249" t="s">
        <v>487</v>
      </c>
      <c r="G103" s="247"/>
      <c r="H103" s="248" t="s">
        <v>19</v>
      </c>
      <c r="I103" s="250"/>
      <c r="J103" s="247"/>
      <c r="K103" s="247"/>
      <c r="L103" s="251"/>
      <c r="M103" s="252"/>
      <c r="N103" s="253"/>
      <c r="O103" s="253"/>
      <c r="P103" s="253"/>
      <c r="Q103" s="253"/>
      <c r="R103" s="253"/>
      <c r="S103" s="253"/>
      <c r="T103" s="254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5" t="s">
        <v>125</v>
      </c>
      <c r="AU103" s="255" t="s">
        <v>82</v>
      </c>
      <c r="AV103" s="15" t="s">
        <v>80</v>
      </c>
      <c r="AW103" s="15" t="s">
        <v>34</v>
      </c>
      <c r="AX103" s="15" t="s">
        <v>72</v>
      </c>
      <c r="AY103" s="255" t="s">
        <v>116</v>
      </c>
    </row>
    <row r="104" s="15" customFormat="1">
      <c r="A104" s="15"/>
      <c r="B104" s="246"/>
      <c r="C104" s="247"/>
      <c r="D104" s="220" t="s">
        <v>125</v>
      </c>
      <c r="E104" s="248" t="s">
        <v>19</v>
      </c>
      <c r="F104" s="249" t="s">
        <v>488</v>
      </c>
      <c r="G104" s="247"/>
      <c r="H104" s="248" t="s">
        <v>19</v>
      </c>
      <c r="I104" s="250"/>
      <c r="J104" s="247"/>
      <c r="K104" s="247"/>
      <c r="L104" s="251"/>
      <c r="M104" s="252"/>
      <c r="N104" s="253"/>
      <c r="O104" s="253"/>
      <c r="P104" s="253"/>
      <c r="Q104" s="253"/>
      <c r="R104" s="253"/>
      <c r="S104" s="253"/>
      <c r="T104" s="254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5" t="s">
        <v>125</v>
      </c>
      <c r="AU104" s="255" t="s">
        <v>82</v>
      </c>
      <c r="AV104" s="15" t="s">
        <v>80</v>
      </c>
      <c r="AW104" s="15" t="s">
        <v>34</v>
      </c>
      <c r="AX104" s="15" t="s">
        <v>72</v>
      </c>
      <c r="AY104" s="255" t="s">
        <v>116</v>
      </c>
    </row>
    <row r="105" s="15" customFormat="1">
      <c r="A105" s="15"/>
      <c r="B105" s="246"/>
      <c r="C105" s="247"/>
      <c r="D105" s="220" t="s">
        <v>125</v>
      </c>
      <c r="E105" s="248" t="s">
        <v>19</v>
      </c>
      <c r="F105" s="249" t="s">
        <v>501</v>
      </c>
      <c r="G105" s="247"/>
      <c r="H105" s="248" t="s">
        <v>19</v>
      </c>
      <c r="I105" s="250"/>
      <c r="J105" s="247"/>
      <c r="K105" s="247"/>
      <c r="L105" s="251"/>
      <c r="M105" s="252"/>
      <c r="N105" s="253"/>
      <c r="O105" s="253"/>
      <c r="P105" s="253"/>
      <c r="Q105" s="253"/>
      <c r="R105" s="253"/>
      <c r="S105" s="253"/>
      <c r="T105" s="254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5" t="s">
        <v>125</v>
      </c>
      <c r="AU105" s="255" t="s">
        <v>82</v>
      </c>
      <c r="AV105" s="15" t="s">
        <v>80</v>
      </c>
      <c r="AW105" s="15" t="s">
        <v>34</v>
      </c>
      <c r="AX105" s="15" t="s">
        <v>72</v>
      </c>
      <c r="AY105" s="255" t="s">
        <v>116</v>
      </c>
    </row>
    <row r="106" s="15" customFormat="1">
      <c r="A106" s="15"/>
      <c r="B106" s="246"/>
      <c r="C106" s="247"/>
      <c r="D106" s="220" t="s">
        <v>125</v>
      </c>
      <c r="E106" s="248" t="s">
        <v>19</v>
      </c>
      <c r="F106" s="249" t="s">
        <v>490</v>
      </c>
      <c r="G106" s="247"/>
      <c r="H106" s="248" t="s">
        <v>19</v>
      </c>
      <c r="I106" s="250"/>
      <c r="J106" s="247"/>
      <c r="K106" s="247"/>
      <c r="L106" s="251"/>
      <c r="M106" s="252"/>
      <c r="N106" s="253"/>
      <c r="O106" s="253"/>
      <c r="P106" s="253"/>
      <c r="Q106" s="253"/>
      <c r="R106" s="253"/>
      <c r="S106" s="253"/>
      <c r="T106" s="254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5" t="s">
        <v>125</v>
      </c>
      <c r="AU106" s="255" t="s">
        <v>82</v>
      </c>
      <c r="AV106" s="15" t="s">
        <v>80</v>
      </c>
      <c r="AW106" s="15" t="s">
        <v>34</v>
      </c>
      <c r="AX106" s="15" t="s">
        <v>72</v>
      </c>
      <c r="AY106" s="255" t="s">
        <v>116</v>
      </c>
    </row>
    <row r="107" s="15" customFormat="1">
      <c r="A107" s="15"/>
      <c r="B107" s="246"/>
      <c r="C107" s="247"/>
      <c r="D107" s="220" t="s">
        <v>125</v>
      </c>
      <c r="E107" s="248" t="s">
        <v>19</v>
      </c>
      <c r="F107" s="249" t="s">
        <v>494</v>
      </c>
      <c r="G107" s="247"/>
      <c r="H107" s="248" t="s">
        <v>19</v>
      </c>
      <c r="I107" s="250"/>
      <c r="J107" s="247"/>
      <c r="K107" s="247"/>
      <c r="L107" s="251"/>
      <c r="M107" s="252"/>
      <c r="N107" s="253"/>
      <c r="O107" s="253"/>
      <c r="P107" s="253"/>
      <c r="Q107" s="253"/>
      <c r="R107" s="253"/>
      <c r="S107" s="253"/>
      <c r="T107" s="254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5" t="s">
        <v>125</v>
      </c>
      <c r="AU107" s="255" t="s">
        <v>82</v>
      </c>
      <c r="AV107" s="15" t="s">
        <v>80</v>
      </c>
      <c r="AW107" s="15" t="s">
        <v>34</v>
      </c>
      <c r="AX107" s="15" t="s">
        <v>72</v>
      </c>
      <c r="AY107" s="255" t="s">
        <v>116</v>
      </c>
    </row>
    <row r="108" s="15" customFormat="1">
      <c r="A108" s="15"/>
      <c r="B108" s="246"/>
      <c r="C108" s="247"/>
      <c r="D108" s="220" t="s">
        <v>125</v>
      </c>
      <c r="E108" s="248" t="s">
        <v>19</v>
      </c>
      <c r="F108" s="249" t="s">
        <v>502</v>
      </c>
      <c r="G108" s="247"/>
      <c r="H108" s="248" t="s">
        <v>19</v>
      </c>
      <c r="I108" s="250"/>
      <c r="J108" s="247"/>
      <c r="K108" s="247"/>
      <c r="L108" s="251"/>
      <c r="M108" s="252"/>
      <c r="N108" s="253"/>
      <c r="O108" s="253"/>
      <c r="P108" s="253"/>
      <c r="Q108" s="253"/>
      <c r="R108" s="253"/>
      <c r="S108" s="253"/>
      <c r="T108" s="254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5" t="s">
        <v>125</v>
      </c>
      <c r="AU108" s="255" t="s">
        <v>82</v>
      </c>
      <c r="AV108" s="15" t="s">
        <v>80</v>
      </c>
      <c r="AW108" s="15" t="s">
        <v>34</v>
      </c>
      <c r="AX108" s="15" t="s">
        <v>72</v>
      </c>
      <c r="AY108" s="255" t="s">
        <v>116</v>
      </c>
    </row>
    <row r="109" s="15" customFormat="1">
      <c r="A109" s="15"/>
      <c r="B109" s="246"/>
      <c r="C109" s="247"/>
      <c r="D109" s="220" t="s">
        <v>125</v>
      </c>
      <c r="E109" s="248" t="s">
        <v>19</v>
      </c>
      <c r="F109" s="249" t="s">
        <v>503</v>
      </c>
      <c r="G109" s="247"/>
      <c r="H109" s="248" t="s">
        <v>19</v>
      </c>
      <c r="I109" s="250"/>
      <c r="J109" s="247"/>
      <c r="K109" s="247"/>
      <c r="L109" s="251"/>
      <c r="M109" s="252"/>
      <c r="N109" s="253"/>
      <c r="O109" s="253"/>
      <c r="P109" s="253"/>
      <c r="Q109" s="253"/>
      <c r="R109" s="253"/>
      <c r="S109" s="253"/>
      <c r="T109" s="254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5" t="s">
        <v>125</v>
      </c>
      <c r="AU109" s="255" t="s">
        <v>82</v>
      </c>
      <c r="AV109" s="15" t="s">
        <v>80</v>
      </c>
      <c r="AW109" s="15" t="s">
        <v>34</v>
      </c>
      <c r="AX109" s="15" t="s">
        <v>72</v>
      </c>
      <c r="AY109" s="255" t="s">
        <v>116</v>
      </c>
    </row>
    <row r="110" s="15" customFormat="1">
      <c r="A110" s="15"/>
      <c r="B110" s="246"/>
      <c r="C110" s="247"/>
      <c r="D110" s="220" t="s">
        <v>125</v>
      </c>
      <c r="E110" s="248" t="s">
        <v>19</v>
      </c>
      <c r="F110" s="249" t="s">
        <v>504</v>
      </c>
      <c r="G110" s="247"/>
      <c r="H110" s="248" t="s">
        <v>19</v>
      </c>
      <c r="I110" s="250"/>
      <c r="J110" s="247"/>
      <c r="K110" s="247"/>
      <c r="L110" s="251"/>
      <c r="M110" s="252"/>
      <c r="N110" s="253"/>
      <c r="O110" s="253"/>
      <c r="P110" s="253"/>
      <c r="Q110" s="253"/>
      <c r="R110" s="253"/>
      <c r="S110" s="253"/>
      <c r="T110" s="254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5" t="s">
        <v>125</v>
      </c>
      <c r="AU110" s="255" t="s">
        <v>82</v>
      </c>
      <c r="AV110" s="15" t="s">
        <v>80</v>
      </c>
      <c r="AW110" s="15" t="s">
        <v>34</v>
      </c>
      <c r="AX110" s="15" t="s">
        <v>72</v>
      </c>
      <c r="AY110" s="255" t="s">
        <v>116</v>
      </c>
    </row>
    <row r="111" s="15" customFormat="1">
      <c r="A111" s="15"/>
      <c r="B111" s="246"/>
      <c r="C111" s="247"/>
      <c r="D111" s="220" t="s">
        <v>125</v>
      </c>
      <c r="E111" s="248" t="s">
        <v>19</v>
      </c>
      <c r="F111" s="249" t="s">
        <v>505</v>
      </c>
      <c r="G111" s="247"/>
      <c r="H111" s="248" t="s">
        <v>19</v>
      </c>
      <c r="I111" s="250"/>
      <c r="J111" s="247"/>
      <c r="K111" s="247"/>
      <c r="L111" s="251"/>
      <c r="M111" s="252"/>
      <c r="N111" s="253"/>
      <c r="O111" s="253"/>
      <c r="P111" s="253"/>
      <c r="Q111" s="253"/>
      <c r="R111" s="253"/>
      <c r="S111" s="253"/>
      <c r="T111" s="254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5" t="s">
        <v>125</v>
      </c>
      <c r="AU111" s="255" t="s">
        <v>82</v>
      </c>
      <c r="AV111" s="15" t="s">
        <v>80</v>
      </c>
      <c r="AW111" s="15" t="s">
        <v>34</v>
      </c>
      <c r="AX111" s="15" t="s">
        <v>72</v>
      </c>
      <c r="AY111" s="255" t="s">
        <v>116</v>
      </c>
    </row>
    <row r="112" s="15" customFormat="1">
      <c r="A112" s="15"/>
      <c r="B112" s="246"/>
      <c r="C112" s="247"/>
      <c r="D112" s="220" t="s">
        <v>125</v>
      </c>
      <c r="E112" s="248" t="s">
        <v>19</v>
      </c>
      <c r="F112" s="249" t="s">
        <v>506</v>
      </c>
      <c r="G112" s="247"/>
      <c r="H112" s="248" t="s">
        <v>19</v>
      </c>
      <c r="I112" s="250"/>
      <c r="J112" s="247"/>
      <c r="K112" s="247"/>
      <c r="L112" s="251"/>
      <c r="M112" s="252"/>
      <c r="N112" s="253"/>
      <c r="O112" s="253"/>
      <c r="P112" s="253"/>
      <c r="Q112" s="253"/>
      <c r="R112" s="253"/>
      <c r="S112" s="253"/>
      <c r="T112" s="254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5" t="s">
        <v>125</v>
      </c>
      <c r="AU112" s="255" t="s">
        <v>82</v>
      </c>
      <c r="AV112" s="15" t="s">
        <v>80</v>
      </c>
      <c r="AW112" s="15" t="s">
        <v>34</v>
      </c>
      <c r="AX112" s="15" t="s">
        <v>72</v>
      </c>
      <c r="AY112" s="255" t="s">
        <v>116</v>
      </c>
    </row>
    <row r="113" s="13" customFormat="1">
      <c r="A113" s="13"/>
      <c r="B113" s="218"/>
      <c r="C113" s="219"/>
      <c r="D113" s="220" t="s">
        <v>125</v>
      </c>
      <c r="E113" s="221" t="s">
        <v>19</v>
      </c>
      <c r="F113" s="222" t="s">
        <v>309</v>
      </c>
      <c r="G113" s="219"/>
      <c r="H113" s="223">
        <v>17</v>
      </c>
      <c r="I113" s="224"/>
      <c r="J113" s="219"/>
      <c r="K113" s="219"/>
      <c r="L113" s="225"/>
      <c r="M113" s="226"/>
      <c r="N113" s="227"/>
      <c r="O113" s="227"/>
      <c r="P113" s="227"/>
      <c r="Q113" s="227"/>
      <c r="R113" s="227"/>
      <c r="S113" s="227"/>
      <c r="T113" s="22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9" t="s">
        <v>125</v>
      </c>
      <c r="AU113" s="229" t="s">
        <v>82</v>
      </c>
      <c r="AV113" s="13" t="s">
        <v>82</v>
      </c>
      <c r="AW113" s="13" t="s">
        <v>34</v>
      </c>
      <c r="AX113" s="13" t="s">
        <v>72</v>
      </c>
      <c r="AY113" s="229" t="s">
        <v>116</v>
      </c>
    </row>
    <row r="114" s="14" customFormat="1">
      <c r="A114" s="14"/>
      <c r="B114" s="230"/>
      <c r="C114" s="231"/>
      <c r="D114" s="220" t="s">
        <v>125</v>
      </c>
      <c r="E114" s="232" t="s">
        <v>19</v>
      </c>
      <c r="F114" s="233" t="s">
        <v>129</v>
      </c>
      <c r="G114" s="231"/>
      <c r="H114" s="234">
        <v>17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0" t="s">
        <v>125</v>
      </c>
      <c r="AU114" s="240" t="s">
        <v>82</v>
      </c>
      <c r="AV114" s="14" t="s">
        <v>123</v>
      </c>
      <c r="AW114" s="14" t="s">
        <v>34</v>
      </c>
      <c r="AX114" s="14" t="s">
        <v>80</v>
      </c>
      <c r="AY114" s="240" t="s">
        <v>116</v>
      </c>
    </row>
    <row r="115" s="2" customFormat="1" ht="16.5" customHeight="1">
      <c r="A115" s="39"/>
      <c r="B115" s="40"/>
      <c r="C115" s="205" t="s">
        <v>134</v>
      </c>
      <c r="D115" s="205" t="s">
        <v>118</v>
      </c>
      <c r="E115" s="206" t="s">
        <v>507</v>
      </c>
      <c r="F115" s="207" t="s">
        <v>508</v>
      </c>
      <c r="G115" s="208" t="s">
        <v>121</v>
      </c>
      <c r="H115" s="209">
        <v>537.20000000000005</v>
      </c>
      <c r="I115" s="210"/>
      <c r="J115" s="211">
        <f>ROUND(I115*H115,2)</f>
        <v>0</v>
      </c>
      <c r="K115" s="207" t="s">
        <v>19</v>
      </c>
      <c r="L115" s="45"/>
      <c r="M115" s="212" t="s">
        <v>19</v>
      </c>
      <c r="N115" s="213" t="s">
        <v>43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123</v>
      </c>
      <c r="AT115" s="216" t="s">
        <v>118</v>
      </c>
      <c r="AU115" s="216" t="s">
        <v>82</v>
      </c>
      <c r="AY115" s="18" t="s">
        <v>116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80</v>
      </c>
      <c r="BK115" s="217">
        <f>ROUND(I115*H115,2)</f>
        <v>0</v>
      </c>
      <c r="BL115" s="18" t="s">
        <v>123</v>
      </c>
      <c r="BM115" s="216" t="s">
        <v>509</v>
      </c>
    </row>
    <row r="116" s="15" customFormat="1">
      <c r="A116" s="15"/>
      <c r="B116" s="246"/>
      <c r="C116" s="247"/>
      <c r="D116" s="220" t="s">
        <v>125</v>
      </c>
      <c r="E116" s="248" t="s">
        <v>19</v>
      </c>
      <c r="F116" s="249" t="s">
        <v>510</v>
      </c>
      <c r="G116" s="247"/>
      <c r="H116" s="248" t="s">
        <v>19</v>
      </c>
      <c r="I116" s="250"/>
      <c r="J116" s="247"/>
      <c r="K116" s="247"/>
      <c r="L116" s="251"/>
      <c r="M116" s="252"/>
      <c r="N116" s="253"/>
      <c r="O116" s="253"/>
      <c r="P116" s="253"/>
      <c r="Q116" s="253"/>
      <c r="R116" s="253"/>
      <c r="S116" s="253"/>
      <c r="T116" s="254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5" t="s">
        <v>125</v>
      </c>
      <c r="AU116" s="255" t="s">
        <v>82</v>
      </c>
      <c r="AV116" s="15" t="s">
        <v>80</v>
      </c>
      <c r="AW116" s="15" t="s">
        <v>34</v>
      </c>
      <c r="AX116" s="15" t="s">
        <v>72</v>
      </c>
      <c r="AY116" s="255" t="s">
        <v>116</v>
      </c>
    </row>
    <row r="117" s="15" customFormat="1">
      <c r="A117" s="15"/>
      <c r="B117" s="246"/>
      <c r="C117" s="247"/>
      <c r="D117" s="220" t="s">
        <v>125</v>
      </c>
      <c r="E117" s="248" t="s">
        <v>19</v>
      </c>
      <c r="F117" s="249" t="s">
        <v>511</v>
      </c>
      <c r="G117" s="247"/>
      <c r="H117" s="248" t="s">
        <v>19</v>
      </c>
      <c r="I117" s="250"/>
      <c r="J117" s="247"/>
      <c r="K117" s="247"/>
      <c r="L117" s="251"/>
      <c r="M117" s="252"/>
      <c r="N117" s="253"/>
      <c r="O117" s="253"/>
      <c r="P117" s="253"/>
      <c r="Q117" s="253"/>
      <c r="R117" s="253"/>
      <c r="S117" s="253"/>
      <c r="T117" s="254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5" t="s">
        <v>125</v>
      </c>
      <c r="AU117" s="255" t="s">
        <v>82</v>
      </c>
      <c r="AV117" s="15" t="s">
        <v>80</v>
      </c>
      <c r="AW117" s="15" t="s">
        <v>34</v>
      </c>
      <c r="AX117" s="15" t="s">
        <v>72</v>
      </c>
      <c r="AY117" s="255" t="s">
        <v>116</v>
      </c>
    </row>
    <row r="118" s="15" customFormat="1">
      <c r="A118" s="15"/>
      <c r="B118" s="246"/>
      <c r="C118" s="247"/>
      <c r="D118" s="220" t="s">
        <v>125</v>
      </c>
      <c r="E118" s="248" t="s">
        <v>19</v>
      </c>
      <c r="F118" s="249" t="s">
        <v>512</v>
      </c>
      <c r="G118" s="247"/>
      <c r="H118" s="248" t="s">
        <v>19</v>
      </c>
      <c r="I118" s="250"/>
      <c r="J118" s="247"/>
      <c r="K118" s="247"/>
      <c r="L118" s="251"/>
      <c r="M118" s="252"/>
      <c r="N118" s="253"/>
      <c r="O118" s="253"/>
      <c r="P118" s="253"/>
      <c r="Q118" s="253"/>
      <c r="R118" s="253"/>
      <c r="S118" s="253"/>
      <c r="T118" s="254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5" t="s">
        <v>125</v>
      </c>
      <c r="AU118" s="255" t="s">
        <v>82</v>
      </c>
      <c r="AV118" s="15" t="s">
        <v>80</v>
      </c>
      <c r="AW118" s="15" t="s">
        <v>34</v>
      </c>
      <c r="AX118" s="15" t="s">
        <v>72</v>
      </c>
      <c r="AY118" s="255" t="s">
        <v>116</v>
      </c>
    </row>
    <row r="119" s="15" customFormat="1">
      <c r="A119" s="15"/>
      <c r="B119" s="246"/>
      <c r="C119" s="247"/>
      <c r="D119" s="220" t="s">
        <v>125</v>
      </c>
      <c r="E119" s="248" t="s">
        <v>19</v>
      </c>
      <c r="F119" s="249" t="s">
        <v>494</v>
      </c>
      <c r="G119" s="247"/>
      <c r="H119" s="248" t="s">
        <v>19</v>
      </c>
      <c r="I119" s="250"/>
      <c r="J119" s="247"/>
      <c r="K119" s="247"/>
      <c r="L119" s="251"/>
      <c r="M119" s="252"/>
      <c r="N119" s="253"/>
      <c r="O119" s="253"/>
      <c r="P119" s="253"/>
      <c r="Q119" s="253"/>
      <c r="R119" s="253"/>
      <c r="S119" s="253"/>
      <c r="T119" s="254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5" t="s">
        <v>125</v>
      </c>
      <c r="AU119" s="255" t="s">
        <v>82</v>
      </c>
      <c r="AV119" s="15" t="s">
        <v>80</v>
      </c>
      <c r="AW119" s="15" t="s">
        <v>34</v>
      </c>
      <c r="AX119" s="15" t="s">
        <v>72</v>
      </c>
      <c r="AY119" s="255" t="s">
        <v>116</v>
      </c>
    </row>
    <row r="120" s="15" customFormat="1">
      <c r="A120" s="15"/>
      <c r="B120" s="246"/>
      <c r="C120" s="247"/>
      <c r="D120" s="220" t="s">
        <v>125</v>
      </c>
      <c r="E120" s="248" t="s">
        <v>19</v>
      </c>
      <c r="F120" s="249" t="s">
        <v>513</v>
      </c>
      <c r="G120" s="247"/>
      <c r="H120" s="248" t="s">
        <v>19</v>
      </c>
      <c r="I120" s="250"/>
      <c r="J120" s="247"/>
      <c r="K120" s="247"/>
      <c r="L120" s="251"/>
      <c r="M120" s="252"/>
      <c r="N120" s="253"/>
      <c r="O120" s="253"/>
      <c r="P120" s="253"/>
      <c r="Q120" s="253"/>
      <c r="R120" s="253"/>
      <c r="S120" s="253"/>
      <c r="T120" s="254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5" t="s">
        <v>125</v>
      </c>
      <c r="AU120" s="255" t="s">
        <v>82</v>
      </c>
      <c r="AV120" s="15" t="s">
        <v>80</v>
      </c>
      <c r="AW120" s="15" t="s">
        <v>34</v>
      </c>
      <c r="AX120" s="15" t="s">
        <v>72</v>
      </c>
      <c r="AY120" s="255" t="s">
        <v>116</v>
      </c>
    </row>
    <row r="121" s="15" customFormat="1">
      <c r="A121" s="15"/>
      <c r="B121" s="246"/>
      <c r="C121" s="247"/>
      <c r="D121" s="220" t="s">
        <v>125</v>
      </c>
      <c r="E121" s="248" t="s">
        <v>19</v>
      </c>
      <c r="F121" s="249" t="s">
        <v>514</v>
      </c>
      <c r="G121" s="247"/>
      <c r="H121" s="248" t="s">
        <v>19</v>
      </c>
      <c r="I121" s="250"/>
      <c r="J121" s="247"/>
      <c r="K121" s="247"/>
      <c r="L121" s="251"/>
      <c r="M121" s="252"/>
      <c r="N121" s="253"/>
      <c r="O121" s="253"/>
      <c r="P121" s="253"/>
      <c r="Q121" s="253"/>
      <c r="R121" s="253"/>
      <c r="S121" s="253"/>
      <c r="T121" s="254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5" t="s">
        <v>125</v>
      </c>
      <c r="AU121" s="255" t="s">
        <v>82</v>
      </c>
      <c r="AV121" s="15" t="s">
        <v>80</v>
      </c>
      <c r="AW121" s="15" t="s">
        <v>34</v>
      </c>
      <c r="AX121" s="15" t="s">
        <v>72</v>
      </c>
      <c r="AY121" s="255" t="s">
        <v>116</v>
      </c>
    </row>
    <row r="122" s="15" customFormat="1">
      <c r="A122" s="15"/>
      <c r="B122" s="246"/>
      <c r="C122" s="247"/>
      <c r="D122" s="220" t="s">
        <v>125</v>
      </c>
      <c r="E122" s="248" t="s">
        <v>19</v>
      </c>
      <c r="F122" s="249" t="s">
        <v>515</v>
      </c>
      <c r="G122" s="247"/>
      <c r="H122" s="248" t="s">
        <v>19</v>
      </c>
      <c r="I122" s="250"/>
      <c r="J122" s="247"/>
      <c r="K122" s="247"/>
      <c r="L122" s="251"/>
      <c r="M122" s="252"/>
      <c r="N122" s="253"/>
      <c r="O122" s="253"/>
      <c r="P122" s="253"/>
      <c r="Q122" s="253"/>
      <c r="R122" s="253"/>
      <c r="S122" s="253"/>
      <c r="T122" s="254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5" t="s">
        <v>125</v>
      </c>
      <c r="AU122" s="255" t="s">
        <v>82</v>
      </c>
      <c r="AV122" s="15" t="s">
        <v>80</v>
      </c>
      <c r="AW122" s="15" t="s">
        <v>34</v>
      </c>
      <c r="AX122" s="15" t="s">
        <v>72</v>
      </c>
      <c r="AY122" s="255" t="s">
        <v>116</v>
      </c>
    </row>
    <row r="123" s="15" customFormat="1">
      <c r="A123" s="15"/>
      <c r="B123" s="246"/>
      <c r="C123" s="247"/>
      <c r="D123" s="220" t="s">
        <v>125</v>
      </c>
      <c r="E123" s="248" t="s">
        <v>19</v>
      </c>
      <c r="F123" s="249" t="s">
        <v>516</v>
      </c>
      <c r="G123" s="247"/>
      <c r="H123" s="248" t="s">
        <v>19</v>
      </c>
      <c r="I123" s="250"/>
      <c r="J123" s="247"/>
      <c r="K123" s="247"/>
      <c r="L123" s="251"/>
      <c r="M123" s="252"/>
      <c r="N123" s="253"/>
      <c r="O123" s="253"/>
      <c r="P123" s="253"/>
      <c r="Q123" s="253"/>
      <c r="R123" s="253"/>
      <c r="S123" s="253"/>
      <c r="T123" s="254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5" t="s">
        <v>125</v>
      </c>
      <c r="AU123" s="255" t="s">
        <v>82</v>
      </c>
      <c r="AV123" s="15" t="s">
        <v>80</v>
      </c>
      <c r="AW123" s="15" t="s">
        <v>34</v>
      </c>
      <c r="AX123" s="15" t="s">
        <v>72</v>
      </c>
      <c r="AY123" s="255" t="s">
        <v>116</v>
      </c>
    </row>
    <row r="124" s="15" customFormat="1">
      <c r="A124" s="15"/>
      <c r="B124" s="246"/>
      <c r="C124" s="247"/>
      <c r="D124" s="220" t="s">
        <v>125</v>
      </c>
      <c r="E124" s="248" t="s">
        <v>19</v>
      </c>
      <c r="F124" s="249" t="s">
        <v>517</v>
      </c>
      <c r="G124" s="247"/>
      <c r="H124" s="248" t="s">
        <v>19</v>
      </c>
      <c r="I124" s="250"/>
      <c r="J124" s="247"/>
      <c r="K124" s="247"/>
      <c r="L124" s="251"/>
      <c r="M124" s="252"/>
      <c r="N124" s="253"/>
      <c r="O124" s="253"/>
      <c r="P124" s="253"/>
      <c r="Q124" s="253"/>
      <c r="R124" s="253"/>
      <c r="S124" s="253"/>
      <c r="T124" s="254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5" t="s">
        <v>125</v>
      </c>
      <c r="AU124" s="255" t="s">
        <v>82</v>
      </c>
      <c r="AV124" s="15" t="s">
        <v>80</v>
      </c>
      <c r="AW124" s="15" t="s">
        <v>34</v>
      </c>
      <c r="AX124" s="15" t="s">
        <v>72</v>
      </c>
      <c r="AY124" s="255" t="s">
        <v>116</v>
      </c>
    </row>
    <row r="125" s="13" customFormat="1">
      <c r="A125" s="13"/>
      <c r="B125" s="218"/>
      <c r="C125" s="219"/>
      <c r="D125" s="220" t="s">
        <v>125</v>
      </c>
      <c r="E125" s="221" t="s">
        <v>19</v>
      </c>
      <c r="F125" s="222" t="s">
        <v>518</v>
      </c>
      <c r="G125" s="219"/>
      <c r="H125" s="223">
        <v>537.20000000000005</v>
      </c>
      <c r="I125" s="224"/>
      <c r="J125" s="219"/>
      <c r="K125" s="219"/>
      <c r="L125" s="225"/>
      <c r="M125" s="226"/>
      <c r="N125" s="227"/>
      <c r="O125" s="227"/>
      <c r="P125" s="227"/>
      <c r="Q125" s="227"/>
      <c r="R125" s="227"/>
      <c r="S125" s="227"/>
      <c r="T125" s="22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9" t="s">
        <v>125</v>
      </c>
      <c r="AU125" s="229" t="s">
        <v>82</v>
      </c>
      <c r="AV125" s="13" t="s">
        <v>82</v>
      </c>
      <c r="AW125" s="13" t="s">
        <v>34</v>
      </c>
      <c r="AX125" s="13" t="s">
        <v>72</v>
      </c>
      <c r="AY125" s="229" t="s">
        <v>116</v>
      </c>
    </row>
    <row r="126" s="14" customFormat="1">
      <c r="A126" s="14"/>
      <c r="B126" s="230"/>
      <c r="C126" s="231"/>
      <c r="D126" s="220" t="s">
        <v>125</v>
      </c>
      <c r="E126" s="232" t="s">
        <v>19</v>
      </c>
      <c r="F126" s="233" t="s">
        <v>129</v>
      </c>
      <c r="G126" s="231"/>
      <c r="H126" s="234">
        <v>537.20000000000005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0" t="s">
        <v>125</v>
      </c>
      <c r="AU126" s="240" t="s">
        <v>82</v>
      </c>
      <c r="AV126" s="14" t="s">
        <v>123</v>
      </c>
      <c r="AW126" s="14" t="s">
        <v>34</v>
      </c>
      <c r="AX126" s="14" t="s">
        <v>80</v>
      </c>
      <c r="AY126" s="240" t="s">
        <v>116</v>
      </c>
    </row>
    <row r="127" s="12" customFormat="1" ht="22.8" customHeight="1">
      <c r="A127" s="12"/>
      <c r="B127" s="189"/>
      <c r="C127" s="190"/>
      <c r="D127" s="191" t="s">
        <v>71</v>
      </c>
      <c r="E127" s="203" t="s">
        <v>82</v>
      </c>
      <c r="F127" s="203" t="s">
        <v>519</v>
      </c>
      <c r="G127" s="190"/>
      <c r="H127" s="190"/>
      <c r="I127" s="193"/>
      <c r="J127" s="204">
        <f>BK127</f>
        <v>0</v>
      </c>
      <c r="K127" s="190"/>
      <c r="L127" s="195"/>
      <c r="M127" s="196"/>
      <c r="N127" s="197"/>
      <c r="O127" s="197"/>
      <c r="P127" s="198">
        <f>SUM(P128:P166)</f>
        <v>0</v>
      </c>
      <c r="Q127" s="197"/>
      <c r="R127" s="198">
        <f>SUM(R128:R166)</f>
        <v>0</v>
      </c>
      <c r="S127" s="197"/>
      <c r="T127" s="199">
        <f>SUM(T128:T166)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0" t="s">
        <v>80</v>
      </c>
      <c r="AT127" s="201" t="s">
        <v>71</v>
      </c>
      <c r="AU127" s="201" t="s">
        <v>80</v>
      </c>
      <c r="AY127" s="200" t="s">
        <v>116</v>
      </c>
      <c r="BK127" s="202">
        <f>SUM(BK128:BK166)</f>
        <v>0</v>
      </c>
    </row>
    <row r="128" s="2" customFormat="1" ht="16.5" customHeight="1">
      <c r="A128" s="39"/>
      <c r="B128" s="40"/>
      <c r="C128" s="205" t="s">
        <v>123</v>
      </c>
      <c r="D128" s="205" t="s">
        <v>118</v>
      </c>
      <c r="E128" s="206" t="s">
        <v>520</v>
      </c>
      <c r="F128" s="207" t="s">
        <v>521</v>
      </c>
      <c r="G128" s="208" t="s">
        <v>436</v>
      </c>
      <c r="H128" s="209">
        <v>1117</v>
      </c>
      <c r="I128" s="210"/>
      <c r="J128" s="211">
        <f>ROUND(I128*H128,2)</f>
        <v>0</v>
      </c>
      <c r="K128" s="207" t="s">
        <v>19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123</v>
      </c>
      <c r="AT128" s="216" t="s">
        <v>118</v>
      </c>
      <c r="AU128" s="216" t="s">
        <v>82</v>
      </c>
      <c r="AY128" s="18" t="s">
        <v>116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123</v>
      </c>
      <c r="BM128" s="216" t="s">
        <v>522</v>
      </c>
    </row>
    <row r="129" s="15" customFormat="1">
      <c r="A129" s="15"/>
      <c r="B129" s="246"/>
      <c r="C129" s="247"/>
      <c r="D129" s="220" t="s">
        <v>125</v>
      </c>
      <c r="E129" s="248" t="s">
        <v>19</v>
      </c>
      <c r="F129" s="249" t="s">
        <v>486</v>
      </c>
      <c r="G129" s="247"/>
      <c r="H129" s="248" t="s">
        <v>19</v>
      </c>
      <c r="I129" s="250"/>
      <c r="J129" s="247"/>
      <c r="K129" s="247"/>
      <c r="L129" s="251"/>
      <c r="M129" s="252"/>
      <c r="N129" s="253"/>
      <c r="O129" s="253"/>
      <c r="P129" s="253"/>
      <c r="Q129" s="253"/>
      <c r="R129" s="253"/>
      <c r="S129" s="253"/>
      <c r="T129" s="254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5" t="s">
        <v>125</v>
      </c>
      <c r="AU129" s="255" t="s">
        <v>82</v>
      </c>
      <c r="AV129" s="15" t="s">
        <v>80</v>
      </c>
      <c r="AW129" s="15" t="s">
        <v>34</v>
      </c>
      <c r="AX129" s="15" t="s">
        <v>72</v>
      </c>
      <c r="AY129" s="255" t="s">
        <v>116</v>
      </c>
    </row>
    <row r="130" s="15" customFormat="1">
      <c r="A130" s="15"/>
      <c r="B130" s="246"/>
      <c r="C130" s="247"/>
      <c r="D130" s="220" t="s">
        <v>125</v>
      </c>
      <c r="E130" s="248" t="s">
        <v>19</v>
      </c>
      <c r="F130" s="249" t="s">
        <v>487</v>
      </c>
      <c r="G130" s="247"/>
      <c r="H130" s="248" t="s">
        <v>19</v>
      </c>
      <c r="I130" s="250"/>
      <c r="J130" s="247"/>
      <c r="K130" s="247"/>
      <c r="L130" s="251"/>
      <c r="M130" s="252"/>
      <c r="N130" s="253"/>
      <c r="O130" s="253"/>
      <c r="P130" s="253"/>
      <c r="Q130" s="253"/>
      <c r="R130" s="253"/>
      <c r="S130" s="253"/>
      <c r="T130" s="254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5" t="s">
        <v>125</v>
      </c>
      <c r="AU130" s="255" t="s">
        <v>82</v>
      </c>
      <c r="AV130" s="15" t="s">
        <v>80</v>
      </c>
      <c r="AW130" s="15" t="s">
        <v>34</v>
      </c>
      <c r="AX130" s="15" t="s">
        <v>72</v>
      </c>
      <c r="AY130" s="255" t="s">
        <v>116</v>
      </c>
    </row>
    <row r="131" s="15" customFormat="1">
      <c r="A131" s="15"/>
      <c r="B131" s="246"/>
      <c r="C131" s="247"/>
      <c r="D131" s="220" t="s">
        <v>125</v>
      </c>
      <c r="E131" s="248" t="s">
        <v>19</v>
      </c>
      <c r="F131" s="249" t="s">
        <v>488</v>
      </c>
      <c r="G131" s="247"/>
      <c r="H131" s="248" t="s">
        <v>19</v>
      </c>
      <c r="I131" s="250"/>
      <c r="J131" s="247"/>
      <c r="K131" s="247"/>
      <c r="L131" s="251"/>
      <c r="M131" s="252"/>
      <c r="N131" s="253"/>
      <c r="O131" s="253"/>
      <c r="P131" s="253"/>
      <c r="Q131" s="253"/>
      <c r="R131" s="253"/>
      <c r="S131" s="253"/>
      <c r="T131" s="254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5" t="s">
        <v>125</v>
      </c>
      <c r="AU131" s="255" t="s">
        <v>82</v>
      </c>
      <c r="AV131" s="15" t="s">
        <v>80</v>
      </c>
      <c r="AW131" s="15" t="s">
        <v>34</v>
      </c>
      <c r="AX131" s="15" t="s">
        <v>72</v>
      </c>
      <c r="AY131" s="255" t="s">
        <v>116</v>
      </c>
    </row>
    <row r="132" s="15" customFormat="1">
      <c r="A132" s="15"/>
      <c r="B132" s="246"/>
      <c r="C132" s="247"/>
      <c r="D132" s="220" t="s">
        <v>125</v>
      </c>
      <c r="E132" s="248" t="s">
        <v>19</v>
      </c>
      <c r="F132" s="249" t="s">
        <v>489</v>
      </c>
      <c r="G132" s="247"/>
      <c r="H132" s="248" t="s">
        <v>19</v>
      </c>
      <c r="I132" s="250"/>
      <c r="J132" s="247"/>
      <c r="K132" s="247"/>
      <c r="L132" s="251"/>
      <c r="M132" s="252"/>
      <c r="N132" s="253"/>
      <c r="O132" s="253"/>
      <c r="P132" s="253"/>
      <c r="Q132" s="253"/>
      <c r="R132" s="253"/>
      <c r="S132" s="253"/>
      <c r="T132" s="25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5" t="s">
        <v>125</v>
      </c>
      <c r="AU132" s="255" t="s">
        <v>82</v>
      </c>
      <c r="AV132" s="15" t="s">
        <v>80</v>
      </c>
      <c r="AW132" s="15" t="s">
        <v>34</v>
      </c>
      <c r="AX132" s="15" t="s">
        <v>72</v>
      </c>
      <c r="AY132" s="255" t="s">
        <v>116</v>
      </c>
    </row>
    <row r="133" s="15" customFormat="1">
      <c r="A133" s="15"/>
      <c r="B133" s="246"/>
      <c r="C133" s="247"/>
      <c r="D133" s="220" t="s">
        <v>125</v>
      </c>
      <c r="E133" s="248" t="s">
        <v>19</v>
      </c>
      <c r="F133" s="249" t="s">
        <v>490</v>
      </c>
      <c r="G133" s="247"/>
      <c r="H133" s="248" t="s">
        <v>19</v>
      </c>
      <c r="I133" s="250"/>
      <c r="J133" s="247"/>
      <c r="K133" s="247"/>
      <c r="L133" s="251"/>
      <c r="M133" s="252"/>
      <c r="N133" s="253"/>
      <c r="O133" s="253"/>
      <c r="P133" s="253"/>
      <c r="Q133" s="253"/>
      <c r="R133" s="253"/>
      <c r="S133" s="253"/>
      <c r="T133" s="254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5" t="s">
        <v>125</v>
      </c>
      <c r="AU133" s="255" t="s">
        <v>82</v>
      </c>
      <c r="AV133" s="15" t="s">
        <v>80</v>
      </c>
      <c r="AW133" s="15" t="s">
        <v>34</v>
      </c>
      <c r="AX133" s="15" t="s">
        <v>72</v>
      </c>
      <c r="AY133" s="255" t="s">
        <v>116</v>
      </c>
    </row>
    <row r="134" s="15" customFormat="1">
      <c r="A134" s="15"/>
      <c r="B134" s="246"/>
      <c r="C134" s="247"/>
      <c r="D134" s="220" t="s">
        <v>125</v>
      </c>
      <c r="E134" s="248" t="s">
        <v>19</v>
      </c>
      <c r="F134" s="249" t="s">
        <v>491</v>
      </c>
      <c r="G134" s="247"/>
      <c r="H134" s="248" t="s">
        <v>19</v>
      </c>
      <c r="I134" s="250"/>
      <c r="J134" s="247"/>
      <c r="K134" s="247"/>
      <c r="L134" s="251"/>
      <c r="M134" s="252"/>
      <c r="N134" s="253"/>
      <c r="O134" s="253"/>
      <c r="P134" s="253"/>
      <c r="Q134" s="253"/>
      <c r="R134" s="253"/>
      <c r="S134" s="253"/>
      <c r="T134" s="254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5" t="s">
        <v>125</v>
      </c>
      <c r="AU134" s="255" t="s">
        <v>82</v>
      </c>
      <c r="AV134" s="15" t="s">
        <v>80</v>
      </c>
      <c r="AW134" s="15" t="s">
        <v>34</v>
      </c>
      <c r="AX134" s="15" t="s">
        <v>72</v>
      </c>
      <c r="AY134" s="255" t="s">
        <v>116</v>
      </c>
    </row>
    <row r="135" s="15" customFormat="1">
      <c r="A135" s="15"/>
      <c r="B135" s="246"/>
      <c r="C135" s="247"/>
      <c r="D135" s="220" t="s">
        <v>125</v>
      </c>
      <c r="E135" s="248" t="s">
        <v>19</v>
      </c>
      <c r="F135" s="249" t="s">
        <v>492</v>
      </c>
      <c r="G135" s="247"/>
      <c r="H135" s="248" t="s">
        <v>19</v>
      </c>
      <c r="I135" s="250"/>
      <c r="J135" s="247"/>
      <c r="K135" s="247"/>
      <c r="L135" s="251"/>
      <c r="M135" s="252"/>
      <c r="N135" s="253"/>
      <c r="O135" s="253"/>
      <c r="P135" s="253"/>
      <c r="Q135" s="253"/>
      <c r="R135" s="253"/>
      <c r="S135" s="253"/>
      <c r="T135" s="254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5" t="s">
        <v>125</v>
      </c>
      <c r="AU135" s="255" t="s">
        <v>82</v>
      </c>
      <c r="AV135" s="15" t="s">
        <v>80</v>
      </c>
      <c r="AW135" s="15" t="s">
        <v>34</v>
      </c>
      <c r="AX135" s="15" t="s">
        <v>72</v>
      </c>
      <c r="AY135" s="255" t="s">
        <v>116</v>
      </c>
    </row>
    <row r="136" s="15" customFormat="1">
      <c r="A136" s="15"/>
      <c r="B136" s="246"/>
      <c r="C136" s="247"/>
      <c r="D136" s="220" t="s">
        <v>125</v>
      </c>
      <c r="E136" s="248" t="s">
        <v>19</v>
      </c>
      <c r="F136" s="249" t="s">
        <v>493</v>
      </c>
      <c r="G136" s="247"/>
      <c r="H136" s="248" t="s">
        <v>19</v>
      </c>
      <c r="I136" s="250"/>
      <c r="J136" s="247"/>
      <c r="K136" s="247"/>
      <c r="L136" s="251"/>
      <c r="M136" s="252"/>
      <c r="N136" s="253"/>
      <c r="O136" s="253"/>
      <c r="P136" s="253"/>
      <c r="Q136" s="253"/>
      <c r="R136" s="253"/>
      <c r="S136" s="253"/>
      <c r="T136" s="254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5" t="s">
        <v>125</v>
      </c>
      <c r="AU136" s="255" t="s">
        <v>82</v>
      </c>
      <c r="AV136" s="15" t="s">
        <v>80</v>
      </c>
      <c r="AW136" s="15" t="s">
        <v>34</v>
      </c>
      <c r="AX136" s="15" t="s">
        <v>72</v>
      </c>
      <c r="AY136" s="255" t="s">
        <v>116</v>
      </c>
    </row>
    <row r="137" s="15" customFormat="1">
      <c r="A137" s="15"/>
      <c r="B137" s="246"/>
      <c r="C137" s="247"/>
      <c r="D137" s="220" t="s">
        <v>125</v>
      </c>
      <c r="E137" s="248" t="s">
        <v>19</v>
      </c>
      <c r="F137" s="249" t="s">
        <v>494</v>
      </c>
      <c r="G137" s="247"/>
      <c r="H137" s="248" t="s">
        <v>19</v>
      </c>
      <c r="I137" s="250"/>
      <c r="J137" s="247"/>
      <c r="K137" s="247"/>
      <c r="L137" s="251"/>
      <c r="M137" s="252"/>
      <c r="N137" s="253"/>
      <c r="O137" s="253"/>
      <c r="P137" s="253"/>
      <c r="Q137" s="253"/>
      <c r="R137" s="253"/>
      <c r="S137" s="253"/>
      <c r="T137" s="25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5" t="s">
        <v>125</v>
      </c>
      <c r="AU137" s="255" t="s">
        <v>82</v>
      </c>
      <c r="AV137" s="15" t="s">
        <v>80</v>
      </c>
      <c r="AW137" s="15" t="s">
        <v>34</v>
      </c>
      <c r="AX137" s="15" t="s">
        <v>72</v>
      </c>
      <c r="AY137" s="255" t="s">
        <v>116</v>
      </c>
    </row>
    <row r="138" s="13" customFormat="1">
      <c r="A138" s="13"/>
      <c r="B138" s="218"/>
      <c r="C138" s="219"/>
      <c r="D138" s="220" t="s">
        <v>125</v>
      </c>
      <c r="E138" s="221" t="s">
        <v>19</v>
      </c>
      <c r="F138" s="222" t="s">
        <v>495</v>
      </c>
      <c r="G138" s="219"/>
      <c r="H138" s="223">
        <v>1117</v>
      </c>
      <c r="I138" s="224"/>
      <c r="J138" s="219"/>
      <c r="K138" s="219"/>
      <c r="L138" s="225"/>
      <c r="M138" s="226"/>
      <c r="N138" s="227"/>
      <c r="O138" s="227"/>
      <c r="P138" s="227"/>
      <c r="Q138" s="227"/>
      <c r="R138" s="227"/>
      <c r="S138" s="227"/>
      <c r="T138" s="22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9" t="s">
        <v>125</v>
      </c>
      <c r="AU138" s="229" t="s">
        <v>82</v>
      </c>
      <c r="AV138" s="13" t="s">
        <v>82</v>
      </c>
      <c r="AW138" s="13" t="s">
        <v>34</v>
      </c>
      <c r="AX138" s="13" t="s">
        <v>72</v>
      </c>
      <c r="AY138" s="229" t="s">
        <v>116</v>
      </c>
    </row>
    <row r="139" s="14" customFormat="1">
      <c r="A139" s="14"/>
      <c r="B139" s="230"/>
      <c r="C139" s="231"/>
      <c r="D139" s="220" t="s">
        <v>125</v>
      </c>
      <c r="E139" s="232" t="s">
        <v>19</v>
      </c>
      <c r="F139" s="233" t="s">
        <v>129</v>
      </c>
      <c r="G139" s="231"/>
      <c r="H139" s="234">
        <v>1117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0" t="s">
        <v>125</v>
      </c>
      <c r="AU139" s="240" t="s">
        <v>82</v>
      </c>
      <c r="AV139" s="14" t="s">
        <v>123</v>
      </c>
      <c r="AW139" s="14" t="s">
        <v>34</v>
      </c>
      <c r="AX139" s="14" t="s">
        <v>80</v>
      </c>
      <c r="AY139" s="240" t="s">
        <v>116</v>
      </c>
    </row>
    <row r="140" s="2" customFormat="1" ht="21.75" customHeight="1">
      <c r="A140" s="39"/>
      <c r="B140" s="40"/>
      <c r="C140" s="205" t="s">
        <v>144</v>
      </c>
      <c r="D140" s="205" t="s">
        <v>118</v>
      </c>
      <c r="E140" s="206" t="s">
        <v>523</v>
      </c>
      <c r="F140" s="207" t="s">
        <v>524</v>
      </c>
      <c r="G140" s="208" t="s">
        <v>436</v>
      </c>
      <c r="H140" s="209">
        <v>17</v>
      </c>
      <c r="I140" s="210"/>
      <c r="J140" s="211">
        <f>ROUND(I140*H140,2)</f>
        <v>0</v>
      </c>
      <c r="K140" s="207" t="s">
        <v>19</v>
      </c>
      <c r="L140" s="45"/>
      <c r="M140" s="212" t="s">
        <v>19</v>
      </c>
      <c r="N140" s="213" t="s">
        <v>43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123</v>
      </c>
      <c r="AT140" s="216" t="s">
        <v>118</v>
      </c>
      <c r="AU140" s="216" t="s">
        <v>82</v>
      </c>
      <c r="AY140" s="18" t="s">
        <v>116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80</v>
      </c>
      <c r="BK140" s="217">
        <f>ROUND(I140*H140,2)</f>
        <v>0</v>
      </c>
      <c r="BL140" s="18" t="s">
        <v>123</v>
      </c>
      <c r="BM140" s="216" t="s">
        <v>525</v>
      </c>
    </row>
    <row r="141" s="15" customFormat="1">
      <c r="A141" s="15"/>
      <c r="B141" s="246"/>
      <c r="C141" s="247"/>
      <c r="D141" s="220" t="s">
        <v>125</v>
      </c>
      <c r="E141" s="248" t="s">
        <v>19</v>
      </c>
      <c r="F141" s="249" t="s">
        <v>499</v>
      </c>
      <c r="G141" s="247"/>
      <c r="H141" s="248" t="s">
        <v>19</v>
      </c>
      <c r="I141" s="250"/>
      <c r="J141" s="247"/>
      <c r="K141" s="247"/>
      <c r="L141" s="251"/>
      <c r="M141" s="252"/>
      <c r="N141" s="253"/>
      <c r="O141" s="253"/>
      <c r="P141" s="253"/>
      <c r="Q141" s="253"/>
      <c r="R141" s="253"/>
      <c r="S141" s="253"/>
      <c r="T141" s="25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5" t="s">
        <v>125</v>
      </c>
      <c r="AU141" s="255" t="s">
        <v>82</v>
      </c>
      <c r="AV141" s="15" t="s">
        <v>80</v>
      </c>
      <c r="AW141" s="15" t="s">
        <v>34</v>
      </c>
      <c r="AX141" s="15" t="s">
        <v>72</v>
      </c>
      <c r="AY141" s="255" t="s">
        <v>116</v>
      </c>
    </row>
    <row r="142" s="15" customFormat="1">
      <c r="A142" s="15"/>
      <c r="B142" s="246"/>
      <c r="C142" s="247"/>
      <c r="D142" s="220" t="s">
        <v>125</v>
      </c>
      <c r="E142" s="248" t="s">
        <v>19</v>
      </c>
      <c r="F142" s="249" t="s">
        <v>500</v>
      </c>
      <c r="G142" s="247"/>
      <c r="H142" s="248" t="s">
        <v>19</v>
      </c>
      <c r="I142" s="250"/>
      <c r="J142" s="247"/>
      <c r="K142" s="247"/>
      <c r="L142" s="251"/>
      <c r="M142" s="252"/>
      <c r="N142" s="253"/>
      <c r="O142" s="253"/>
      <c r="P142" s="253"/>
      <c r="Q142" s="253"/>
      <c r="R142" s="253"/>
      <c r="S142" s="253"/>
      <c r="T142" s="254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5" t="s">
        <v>125</v>
      </c>
      <c r="AU142" s="255" t="s">
        <v>82</v>
      </c>
      <c r="AV142" s="15" t="s">
        <v>80</v>
      </c>
      <c r="AW142" s="15" t="s">
        <v>34</v>
      </c>
      <c r="AX142" s="15" t="s">
        <v>72</v>
      </c>
      <c r="AY142" s="255" t="s">
        <v>116</v>
      </c>
    </row>
    <row r="143" s="15" customFormat="1">
      <c r="A143" s="15"/>
      <c r="B143" s="246"/>
      <c r="C143" s="247"/>
      <c r="D143" s="220" t="s">
        <v>125</v>
      </c>
      <c r="E143" s="248" t="s">
        <v>19</v>
      </c>
      <c r="F143" s="249" t="s">
        <v>487</v>
      </c>
      <c r="G143" s="247"/>
      <c r="H143" s="248" t="s">
        <v>19</v>
      </c>
      <c r="I143" s="250"/>
      <c r="J143" s="247"/>
      <c r="K143" s="247"/>
      <c r="L143" s="251"/>
      <c r="M143" s="252"/>
      <c r="N143" s="253"/>
      <c r="O143" s="253"/>
      <c r="P143" s="253"/>
      <c r="Q143" s="253"/>
      <c r="R143" s="253"/>
      <c r="S143" s="253"/>
      <c r="T143" s="254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5" t="s">
        <v>125</v>
      </c>
      <c r="AU143" s="255" t="s">
        <v>82</v>
      </c>
      <c r="AV143" s="15" t="s">
        <v>80</v>
      </c>
      <c r="AW143" s="15" t="s">
        <v>34</v>
      </c>
      <c r="AX143" s="15" t="s">
        <v>72</v>
      </c>
      <c r="AY143" s="255" t="s">
        <v>116</v>
      </c>
    </row>
    <row r="144" s="15" customFormat="1">
      <c r="A144" s="15"/>
      <c r="B144" s="246"/>
      <c r="C144" s="247"/>
      <c r="D144" s="220" t="s">
        <v>125</v>
      </c>
      <c r="E144" s="248" t="s">
        <v>19</v>
      </c>
      <c r="F144" s="249" t="s">
        <v>488</v>
      </c>
      <c r="G144" s="247"/>
      <c r="H144" s="248" t="s">
        <v>19</v>
      </c>
      <c r="I144" s="250"/>
      <c r="J144" s="247"/>
      <c r="K144" s="247"/>
      <c r="L144" s="251"/>
      <c r="M144" s="252"/>
      <c r="N144" s="253"/>
      <c r="O144" s="253"/>
      <c r="P144" s="253"/>
      <c r="Q144" s="253"/>
      <c r="R144" s="253"/>
      <c r="S144" s="253"/>
      <c r="T144" s="25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5" t="s">
        <v>125</v>
      </c>
      <c r="AU144" s="255" t="s">
        <v>82</v>
      </c>
      <c r="AV144" s="15" t="s">
        <v>80</v>
      </c>
      <c r="AW144" s="15" t="s">
        <v>34</v>
      </c>
      <c r="AX144" s="15" t="s">
        <v>72</v>
      </c>
      <c r="AY144" s="255" t="s">
        <v>116</v>
      </c>
    </row>
    <row r="145" s="15" customFormat="1">
      <c r="A145" s="15"/>
      <c r="B145" s="246"/>
      <c r="C145" s="247"/>
      <c r="D145" s="220" t="s">
        <v>125</v>
      </c>
      <c r="E145" s="248" t="s">
        <v>19</v>
      </c>
      <c r="F145" s="249" t="s">
        <v>501</v>
      </c>
      <c r="G145" s="247"/>
      <c r="H145" s="248" t="s">
        <v>19</v>
      </c>
      <c r="I145" s="250"/>
      <c r="J145" s="247"/>
      <c r="K145" s="247"/>
      <c r="L145" s="251"/>
      <c r="M145" s="252"/>
      <c r="N145" s="253"/>
      <c r="O145" s="253"/>
      <c r="P145" s="253"/>
      <c r="Q145" s="253"/>
      <c r="R145" s="253"/>
      <c r="S145" s="253"/>
      <c r="T145" s="25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5" t="s">
        <v>125</v>
      </c>
      <c r="AU145" s="255" t="s">
        <v>82</v>
      </c>
      <c r="AV145" s="15" t="s">
        <v>80</v>
      </c>
      <c r="AW145" s="15" t="s">
        <v>34</v>
      </c>
      <c r="AX145" s="15" t="s">
        <v>72</v>
      </c>
      <c r="AY145" s="255" t="s">
        <v>116</v>
      </c>
    </row>
    <row r="146" s="15" customFormat="1">
      <c r="A146" s="15"/>
      <c r="B146" s="246"/>
      <c r="C146" s="247"/>
      <c r="D146" s="220" t="s">
        <v>125</v>
      </c>
      <c r="E146" s="248" t="s">
        <v>19</v>
      </c>
      <c r="F146" s="249" t="s">
        <v>490</v>
      </c>
      <c r="G146" s="247"/>
      <c r="H146" s="248" t="s">
        <v>19</v>
      </c>
      <c r="I146" s="250"/>
      <c r="J146" s="247"/>
      <c r="K146" s="247"/>
      <c r="L146" s="251"/>
      <c r="M146" s="252"/>
      <c r="N146" s="253"/>
      <c r="O146" s="253"/>
      <c r="P146" s="253"/>
      <c r="Q146" s="253"/>
      <c r="R146" s="253"/>
      <c r="S146" s="253"/>
      <c r="T146" s="254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5" t="s">
        <v>125</v>
      </c>
      <c r="AU146" s="255" t="s">
        <v>82</v>
      </c>
      <c r="AV146" s="15" t="s">
        <v>80</v>
      </c>
      <c r="AW146" s="15" t="s">
        <v>34</v>
      </c>
      <c r="AX146" s="15" t="s">
        <v>72</v>
      </c>
      <c r="AY146" s="255" t="s">
        <v>116</v>
      </c>
    </row>
    <row r="147" s="15" customFormat="1">
      <c r="A147" s="15"/>
      <c r="B147" s="246"/>
      <c r="C147" s="247"/>
      <c r="D147" s="220" t="s">
        <v>125</v>
      </c>
      <c r="E147" s="248" t="s">
        <v>19</v>
      </c>
      <c r="F147" s="249" t="s">
        <v>494</v>
      </c>
      <c r="G147" s="247"/>
      <c r="H147" s="248" t="s">
        <v>19</v>
      </c>
      <c r="I147" s="250"/>
      <c r="J147" s="247"/>
      <c r="K147" s="247"/>
      <c r="L147" s="251"/>
      <c r="M147" s="252"/>
      <c r="N147" s="253"/>
      <c r="O147" s="253"/>
      <c r="P147" s="253"/>
      <c r="Q147" s="253"/>
      <c r="R147" s="253"/>
      <c r="S147" s="253"/>
      <c r="T147" s="25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5" t="s">
        <v>125</v>
      </c>
      <c r="AU147" s="255" t="s">
        <v>82</v>
      </c>
      <c r="AV147" s="15" t="s">
        <v>80</v>
      </c>
      <c r="AW147" s="15" t="s">
        <v>34</v>
      </c>
      <c r="AX147" s="15" t="s">
        <v>72</v>
      </c>
      <c r="AY147" s="255" t="s">
        <v>116</v>
      </c>
    </row>
    <row r="148" s="15" customFormat="1">
      <c r="A148" s="15"/>
      <c r="B148" s="246"/>
      <c r="C148" s="247"/>
      <c r="D148" s="220" t="s">
        <v>125</v>
      </c>
      <c r="E148" s="248" t="s">
        <v>19</v>
      </c>
      <c r="F148" s="249" t="s">
        <v>502</v>
      </c>
      <c r="G148" s="247"/>
      <c r="H148" s="248" t="s">
        <v>19</v>
      </c>
      <c r="I148" s="250"/>
      <c r="J148" s="247"/>
      <c r="K148" s="247"/>
      <c r="L148" s="251"/>
      <c r="M148" s="252"/>
      <c r="N148" s="253"/>
      <c r="O148" s="253"/>
      <c r="P148" s="253"/>
      <c r="Q148" s="253"/>
      <c r="R148" s="253"/>
      <c r="S148" s="253"/>
      <c r="T148" s="25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5" t="s">
        <v>125</v>
      </c>
      <c r="AU148" s="255" t="s">
        <v>82</v>
      </c>
      <c r="AV148" s="15" t="s">
        <v>80</v>
      </c>
      <c r="AW148" s="15" t="s">
        <v>34</v>
      </c>
      <c r="AX148" s="15" t="s">
        <v>72</v>
      </c>
      <c r="AY148" s="255" t="s">
        <v>116</v>
      </c>
    </row>
    <row r="149" s="15" customFormat="1">
      <c r="A149" s="15"/>
      <c r="B149" s="246"/>
      <c r="C149" s="247"/>
      <c r="D149" s="220" t="s">
        <v>125</v>
      </c>
      <c r="E149" s="248" t="s">
        <v>19</v>
      </c>
      <c r="F149" s="249" t="s">
        <v>503</v>
      </c>
      <c r="G149" s="247"/>
      <c r="H149" s="248" t="s">
        <v>19</v>
      </c>
      <c r="I149" s="250"/>
      <c r="J149" s="247"/>
      <c r="K149" s="247"/>
      <c r="L149" s="251"/>
      <c r="M149" s="252"/>
      <c r="N149" s="253"/>
      <c r="O149" s="253"/>
      <c r="P149" s="253"/>
      <c r="Q149" s="253"/>
      <c r="R149" s="253"/>
      <c r="S149" s="253"/>
      <c r="T149" s="25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5" t="s">
        <v>125</v>
      </c>
      <c r="AU149" s="255" t="s">
        <v>82</v>
      </c>
      <c r="AV149" s="15" t="s">
        <v>80</v>
      </c>
      <c r="AW149" s="15" t="s">
        <v>34</v>
      </c>
      <c r="AX149" s="15" t="s">
        <v>72</v>
      </c>
      <c r="AY149" s="255" t="s">
        <v>116</v>
      </c>
    </row>
    <row r="150" s="15" customFormat="1">
      <c r="A150" s="15"/>
      <c r="B150" s="246"/>
      <c r="C150" s="247"/>
      <c r="D150" s="220" t="s">
        <v>125</v>
      </c>
      <c r="E150" s="248" t="s">
        <v>19</v>
      </c>
      <c r="F150" s="249" t="s">
        <v>526</v>
      </c>
      <c r="G150" s="247"/>
      <c r="H150" s="248" t="s">
        <v>19</v>
      </c>
      <c r="I150" s="250"/>
      <c r="J150" s="247"/>
      <c r="K150" s="247"/>
      <c r="L150" s="251"/>
      <c r="M150" s="252"/>
      <c r="N150" s="253"/>
      <c r="O150" s="253"/>
      <c r="P150" s="253"/>
      <c r="Q150" s="253"/>
      <c r="R150" s="253"/>
      <c r="S150" s="253"/>
      <c r="T150" s="25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5" t="s">
        <v>125</v>
      </c>
      <c r="AU150" s="255" t="s">
        <v>82</v>
      </c>
      <c r="AV150" s="15" t="s">
        <v>80</v>
      </c>
      <c r="AW150" s="15" t="s">
        <v>34</v>
      </c>
      <c r="AX150" s="15" t="s">
        <v>72</v>
      </c>
      <c r="AY150" s="255" t="s">
        <v>116</v>
      </c>
    </row>
    <row r="151" s="15" customFormat="1">
      <c r="A151" s="15"/>
      <c r="B151" s="246"/>
      <c r="C151" s="247"/>
      <c r="D151" s="220" t="s">
        <v>125</v>
      </c>
      <c r="E151" s="248" t="s">
        <v>19</v>
      </c>
      <c r="F151" s="249" t="s">
        <v>505</v>
      </c>
      <c r="G151" s="247"/>
      <c r="H151" s="248" t="s">
        <v>19</v>
      </c>
      <c r="I151" s="250"/>
      <c r="J151" s="247"/>
      <c r="K151" s="247"/>
      <c r="L151" s="251"/>
      <c r="M151" s="252"/>
      <c r="N151" s="253"/>
      <c r="O151" s="253"/>
      <c r="P151" s="253"/>
      <c r="Q151" s="253"/>
      <c r="R151" s="253"/>
      <c r="S151" s="253"/>
      <c r="T151" s="25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5" t="s">
        <v>125</v>
      </c>
      <c r="AU151" s="255" t="s">
        <v>82</v>
      </c>
      <c r="AV151" s="15" t="s">
        <v>80</v>
      </c>
      <c r="AW151" s="15" t="s">
        <v>34</v>
      </c>
      <c r="AX151" s="15" t="s">
        <v>72</v>
      </c>
      <c r="AY151" s="255" t="s">
        <v>116</v>
      </c>
    </row>
    <row r="152" s="15" customFormat="1">
      <c r="A152" s="15"/>
      <c r="B152" s="246"/>
      <c r="C152" s="247"/>
      <c r="D152" s="220" t="s">
        <v>125</v>
      </c>
      <c r="E152" s="248" t="s">
        <v>19</v>
      </c>
      <c r="F152" s="249" t="s">
        <v>506</v>
      </c>
      <c r="G152" s="247"/>
      <c r="H152" s="248" t="s">
        <v>19</v>
      </c>
      <c r="I152" s="250"/>
      <c r="J152" s="247"/>
      <c r="K152" s="247"/>
      <c r="L152" s="251"/>
      <c r="M152" s="252"/>
      <c r="N152" s="253"/>
      <c r="O152" s="253"/>
      <c r="P152" s="253"/>
      <c r="Q152" s="253"/>
      <c r="R152" s="253"/>
      <c r="S152" s="253"/>
      <c r="T152" s="254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5" t="s">
        <v>125</v>
      </c>
      <c r="AU152" s="255" t="s">
        <v>82</v>
      </c>
      <c r="AV152" s="15" t="s">
        <v>80</v>
      </c>
      <c r="AW152" s="15" t="s">
        <v>34</v>
      </c>
      <c r="AX152" s="15" t="s">
        <v>72</v>
      </c>
      <c r="AY152" s="255" t="s">
        <v>116</v>
      </c>
    </row>
    <row r="153" s="13" customFormat="1">
      <c r="A153" s="13"/>
      <c r="B153" s="218"/>
      <c r="C153" s="219"/>
      <c r="D153" s="220" t="s">
        <v>125</v>
      </c>
      <c r="E153" s="221" t="s">
        <v>19</v>
      </c>
      <c r="F153" s="222" t="s">
        <v>309</v>
      </c>
      <c r="G153" s="219"/>
      <c r="H153" s="223">
        <v>17</v>
      </c>
      <c r="I153" s="224"/>
      <c r="J153" s="219"/>
      <c r="K153" s="219"/>
      <c r="L153" s="225"/>
      <c r="M153" s="226"/>
      <c r="N153" s="227"/>
      <c r="O153" s="227"/>
      <c r="P153" s="227"/>
      <c r="Q153" s="227"/>
      <c r="R153" s="227"/>
      <c r="S153" s="227"/>
      <c r="T153" s="22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9" t="s">
        <v>125</v>
      </c>
      <c r="AU153" s="229" t="s">
        <v>82</v>
      </c>
      <c r="AV153" s="13" t="s">
        <v>82</v>
      </c>
      <c r="AW153" s="13" t="s">
        <v>34</v>
      </c>
      <c r="AX153" s="13" t="s">
        <v>72</v>
      </c>
      <c r="AY153" s="229" t="s">
        <v>116</v>
      </c>
    </row>
    <row r="154" s="14" customFormat="1">
      <c r="A154" s="14"/>
      <c r="B154" s="230"/>
      <c r="C154" s="231"/>
      <c r="D154" s="220" t="s">
        <v>125</v>
      </c>
      <c r="E154" s="232" t="s">
        <v>19</v>
      </c>
      <c r="F154" s="233" t="s">
        <v>129</v>
      </c>
      <c r="G154" s="231"/>
      <c r="H154" s="234">
        <v>17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0" t="s">
        <v>125</v>
      </c>
      <c r="AU154" s="240" t="s">
        <v>82</v>
      </c>
      <c r="AV154" s="14" t="s">
        <v>123</v>
      </c>
      <c r="AW154" s="14" t="s">
        <v>34</v>
      </c>
      <c r="AX154" s="14" t="s">
        <v>80</v>
      </c>
      <c r="AY154" s="240" t="s">
        <v>116</v>
      </c>
    </row>
    <row r="155" s="2" customFormat="1" ht="16.5" customHeight="1">
      <c r="A155" s="39"/>
      <c r="B155" s="40"/>
      <c r="C155" s="205" t="s">
        <v>149</v>
      </c>
      <c r="D155" s="205" t="s">
        <v>118</v>
      </c>
      <c r="E155" s="206" t="s">
        <v>527</v>
      </c>
      <c r="F155" s="207" t="s">
        <v>528</v>
      </c>
      <c r="G155" s="208" t="s">
        <v>121</v>
      </c>
      <c r="H155" s="209">
        <v>537.20000000000005</v>
      </c>
      <c r="I155" s="210"/>
      <c r="J155" s="211">
        <f>ROUND(I155*H155,2)</f>
        <v>0</v>
      </c>
      <c r="K155" s="207" t="s">
        <v>19</v>
      </c>
      <c r="L155" s="45"/>
      <c r="M155" s="212" t="s">
        <v>19</v>
      </c>
      <c r="N155" s="213" t="s">
        <v>43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123</v>
      </c>
      <c r="AT155" s="216" t="s">
        <v>118</v>
      </c>
      <c r="AU155" s="216" t="s">
        <v>82</v>
      </c>
      <c r="AY155" s="18" t="s">
        <v>116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80</v>
      </c>
      <c r="BK155" s="217">
        <f>ROUND(I155*H155,2)</f>
        <v>0</v>
      </c>
      <c r="BL155" s="18" t="s">
        <v>123</v>
      </c>
      <c r="BM155" s="216" t="s">
        <v>529</v>
      </c>
    </row>
    <row r="156" s="15" customFormat="1">
      <c r="A156" s="15"/>
      <c r="B156" s="246"/>
      <c r="C156" s="247"/>
      <c r="D156" s="220" t="s">
        <v>125</v>
      </c>
      <c r="E156" s="248" t="s">
        <v>19</v>
      </c>
      <c r="F156" s="249" t="s">
        <v>510</v>
      </c>
      <c r="G156" s="247"/>
      <c r="H156" s="248" t="s">
        <v>19</v>
      </c>
      <c r="I156" s="250"/>
      <c r="J156" s="247"/>
      <c r="K156" s="247"/>
      <c r="L156" s="251"/>
      <c r="M156" s="252"/>
      <c r="N156" s="253"/>
      <c r="O156" s="253"/>
      <c r="P156" s="253"/>
      <c r="Q156" s="253"/>
      <c r="R156" s="253"/>
      <c r="S156" s="253"/>
      <c r="T156" s="25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5" t="s">
        <v>125</v>
      </c>
      <c r="AU156" s="255" t="s">
        <v>82</v>
      </c>
      <c r="AV156" s="15" t="s">
        <v>80</v>
      </c>
      <c r="AW156" s="15" t="s">
        <v>34</v>
      </c>
      <c r="AX156" s="15" t="s">
        <v>72</v>
      </c>
      <c r="AY156" s="255" t="s">
        <v>116</v>
      </c>
    </row>
    <row r="157" s="15" customFormat="1">
      <c r="A157" s="15"/>
      <c r="B157" s="246"/>
      <c r="C157" s="247"/>
      <c r="D157" s="220" t="s">
        <v>125</v>
      </c>
      <c r="E157" s="248" t="s">
        <v>19</v>
      </c>
      <c r="F157" s="249" t="s">
        <v>511</v>
      </c>
      <c r="G157" s="247"/>
      <c r="H157" s="248" t="s">
        <v>19</v>
      </c>
      <c r="I157" s="250"/>
      <c r="J157" s="247"/>
      <c r="K157" s="247"/>
      <c r="L157" s="251"/>
      <c r="M157" s="252"/>
      <c r="N157" s="253"/>
      <c r="O157" s="253"/>
      <c r="P157" s="253"/>
      <c r="Q157" s="253"/>
      <c r="R157" s="253"/>
      <c r="S157" s="253"/>
      <c r="T157" s="25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5" t="s">
        <v>125</v>
      </c>
      <c r="AU157" s="255" t="s">
        <v>82</v>
      </c>
      <c r="AV157" s="15" t="s">
        <v>80</v>
      </c>
      <c r="AW157" s="15" t="s">
        <v>34</v>
      </c>
      <c r="AX157" s="15" t="s">
        <v>72</v>
      </c>
      <c r="AY157" s="255" t="s">
        <v>116</v>
      </c>
    </row>
    <row r="158" s="15" customFormat="1">
      <c r="A158" s="15"/>
      <c r="B158" s="246"/>
      <c r="C158" s="247"/>
      <c r="D158" s="220" t="s">
        <v>125</v>
      </c>
      <c r="E158" s="248" t="s">
        <v>19</v>
      </c>
      <c r="F158" s="249" t="s">
        <v>512</v>
      </c>
      <c r="G158" s="247"/>
      <c r="H158" s="248" t="s">
        <v>19</v>
      </c>
      <c r="I158" s="250"/>
      <c r="J158" s="247"/>
      <c r="K158" s="247"/>
      <c r="L158" s="251"/>
      <c r="M158" s="252"/>
      <c r="N158" s="253"/>
      <c r="O158" s="253"/>
      <c r="P158" s="253"/>
      <c r="Q158" s="253"/>
      <c r="R158" s="253"/>
      <c r="S158" s="253"/>
      <c r="T158" s="254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5" t="s">
        <v>125</v>
      </c>
      <c r="AU158" s="255" t="s">
        <v>82</v>
      </c>
      <c r="AV158" s="15" t="s">
        <v>80</v>
      </c>
      <c r="AW158" s="15" t="s">
        <v>34</v>
      </c>
      <c r="AX158" s="15" t="s">
        <v>72</v>
      </c>
      <c r="AY158" s="255" t="s">
        <v>116</v>
      </c>
    </row>
    <row r="159" s="15" customFormat="1">
      <c r="A159" s="15"/>
      <c r="B159" s="246"/>
      <c r="C159" s="247"/>
      <c r="D159" s="220" t="s">
        <v>125</v>
      </c>
      <c r="E159" s="248" t="s">
        <v>19</v>
      </c>
      <c r="F159" s="249" t="s">
        <v>494</v>
      </c>
      <c r="G159" s="247"/>
      <c r="H159" s="248" t="s">
        <v>19</v>
      </c>
      <c r="I159" s="250"/>
      <c r="J159" s="247"/>
      <c r="K159" s="247"/>
      <c r="L159" s="251"/>
      <c r="M159" s="252"/>
      <c r="N159" s="253"/>
      <c r="O159" s="253"/>
      <c r="P159" s="253"/>
      <c r="Q159" s="253"/>
      <c r="R159" s="253"/>
      <c r="S159" s="253"/>
      <c r="T159" s="25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5" t="s">
        <v>125</v>
      </c>
      <c r="AU159" s="255" t="s">
        <v>82</v>
      </c>
      <c r="AV159" s="15" t="s">
        <v>80</v>
      </c>
      <c r="AW159" s="15" t="s">
        <v>34</v>
      </c>
      <c r="AX159" s="15" t="s">
        <v>72</v>
      </c>
      <c r="AY159" s="255" t="s">
        <v>116</v>
      </c>
    </row>
    <row r="160" s="15" customFormat="1">
      <c r="A160" s="15"/>
      <c r="B160" s="246"/>
      <c r="C160" s="247"/>
      <c r="D160" s="220" t="s">
        <v>125</v>
      </c>
      <c r="E160" s="248" t="s">
        <v>19</v>
      </c>
      <c r="F160" s="249" t="s">
        <v>513</v>
      </c>
      <c r="G160" s="247"/>
      <c r="H160" s="248" t="s">
        <v>19</v>
      </c>
      <c r="I160" s="250"/>
      <c r="J160" s="247"/>
      <c r="K160" s="247"/>
      <c r="L160" s="251"/>
      <c r="M160" s="252"/>
      <c r="N160" s="253"/>
      <c r="O160" s="253"/>
      <c r="P160" s="253"/>
      <c r="Q160" s="253"/>
      <c r="R160" s="253"/>
      <c r="S160" s="253"/>
      <c r="T160" s="254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5" t="s">
        <v>125</v>
      </c>
      <c r="AU160" s="255" t="s">
        <v>82</v>
      </c>
      <c r="AV160" s="15" t="s">
        <v>80</v>
      </c>
      <c r="AW160" s="15" t="s">
        <v>34</v>
      </c>
      <c r="AX160" s="15" t="s">
        <v>72</v>
      </c>
      <c r="AY160" s="255" t="s">
        <v>116</v>
      </c>
    </row>
    <row r="161" s="15" customFormat="1">
      <c r="A161" s="15"/>
      <c r="B161" s="246"/>
      <c r="C161" s="247"/>
      <c r="D161" s="220" t="s">
        <v>125</v>
      </c>
      <c r="E161" s="248" t="s">
        <v>19</v>
      </c>
      <c r="F161" s="249" t="s">
        <v>514</v>
      </c>
      <c r="G161" s="247"/>
      <c r="H161" s="248" t="s">
        <v>19</v>
      </c>
      <c r="I161" s="250"/>
      <c r="J161" s="247"/>
      <c r="K161" s="247"/>
      <c r="L161" s="251"/>
      <c r="M161" s="252"/>
      <c r="N161" s="253"/>
      <c r="O161" s="253"/>
      <c r="P161" s="253"/>
      <c r="Q161" s="253"/>
      <c r="R161" s="253"/>
      <c r="S161" s="253"/>
      <c r="T161" s="25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5" t="s">
        <v>125</v>
      </c>
      <c r="AU161" s="255" t="s">
        <v>82</v>
      </c>
      <c r="AV161" s="15" t="s">
        <v>80</v>
      </c>
      <c r="AW161" s="15" t="s">
        <v>34</v>
      </c>
      <c r="AX161" s="15" t="s">
        <v>72</v>
      </c>
      <c r="AY161" s="255" t="s">
        <v>116</v>
      </c>
    </row>
    <row r="162" s="15" customFormat="1">
      <c r="A162" s="15"/>
      <c r="B162" s="246"/>
      <c r="C162" s="247"/>
      <c r="D162" s="220" t="s">
        <v>125</v>
      </c>
      <c r="E162" s="248" t="s">
        <v>19</v>
      </c>
      <c r="F162" s="249" t="s">
        <v>515</v>
      </c>
      <c r="G162" s="247"/>
      <c r="H162" s="248" t="s">
        <v>19</v>
      </c>
      <c r="I162" s="250"/>
      <c r="J162" s="247"/>
      <c r="K162" s="247"/>
      <c r="L162" s="251"/>
      <c r="M162" s="252"/>
      <c r="N162" s="253"/>
      <c r="O162" s="253"/>
      <c r="P162" s="253"/>
      <c r="Q162" s="253"/>
      <c r="R162" s="253"/>
      <c r="S162" s="253"/>
      <c r="T162" s="25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5" t="s">
        <v>125</v>
      </c>
      <c r="AU162" s="255" t="s">
        <v>82</v>
      </c>
      <c r="AV162" s="15" t="s">
        <v>80</v>
      </c>
      <c r="AW162" s="15" t="s">
        <v>34</v>
      </c>
      <c r="AX162" s="15" t="s">
        <v>72</v>
      </c>
      <c r="AY162" s="255" t="s">
        <v>116</v>
      </c>
    </row>
    <row r="163" s="15" customFormat="1">
      <c r="A163" s="15"/>
      <c r="B163" s="246"/>
      <c r="C163" s="247"/>
      <c r="D163" s="220" t="s">
        <v>125</v>
      </c>
      <c r="E163" s="248" t="s">
        <v>19</v>
      </c>
      <c r="F163" s="249" t="s">
        <v>516</v>
      </c>
      <c r="G163" s="247"/>
      <c r="H163" s="248" t="s">
        <v>19</v>
      </c>
      <c r="I163" s="250"/>
      <c r="J163" s="247"/>
      <c r="K163" s="247"/>
      <c r="L163" s="251"/>
      <c r="M163" s="252"/>
      <c r="N163" s="253"/>
      <c r="O163" s="253"/>
      <c r="P163" s="253"/>
      <c r="Q163" s="253"/>
      <c r="R163" s="253"/>
      <c r="S163" s="253"/>
      <c r="T163" s="25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5" t="s">
        <v>125</v>
      </c>
      <c r="AU163" s="255" t="s">
        <v>82</v>
      </c>
      <c r="AV163" s="15" t="s">
        <v>80</v>
      </c>
      <c r="AW163" s="15" t="s">
        <v>34</v>
      </c>
      <c r="AX163" s="15" t="s">
        <v>72</v>
      </c>
      <c r="AY163" s="255" t="s">
        <v>116</v>
      </c>
    </row>
    <row r="164" s="15" customFormat="1">
      <c r="A164" s="15"/>
      <c r="B164" s="246"/>
      <c r="C164" s="247"/>
      <c r="D164" s="220" t="s">
        <v>125</v>
      </c>
      <c r="E164" s="248" t="s">
        <v>19</v>
      </c>
      <c r="F164" s="249" t="s">
        <v>517</v>
      </c>
      <c r="G164" s="247"/>
      <c r="H164" s="248" t="s">
        <v>19</v>
      </c>
      <c r="I164" s="250"/>
      <c r="J164" s="247"/>
      <c r="K164" s="247"/>
      <c r="L164" s="251"/>
      <c r="M164" s="252"/>
      <c r="N164" s="253"/>
      <c r="O164" s="253"/>
      <c r="P164" s="253"/>
      <c r="Q164" s="253"/>
      <c r="R164" s="253"/>
      <c r="S164" s="253"/>
      <c r="T164" s="254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5" t="s">
        <v>125</v>
      </c>
      <c r="AU164" s="255" t="s">
        <v>82</v>
      </c>
      <c r="AV164" s="15" t="s">
        <v>80</v>
      </c>
      <c r="AW164" s="15" t="s">
        <v>34</v>
      </c>
      <c r="AX164" s="15" t="s">
        <v>72</v>
      </c>
      <c r="AY164" s="255" t="s">
        <v>116</v>
      </c>
    </row>
    <row r="165" s="13" customFormat="1">
      <c r="A165" s="13"/>
      <c r="B165" s="218"/>
      <c r="C165" s="219"/>
      <c r="D165" s="220" t="s">
        <v>125</v>
      </c>
      <c r="E165" s="221" t="s">
        <v>19</v>
      </c>
      <c r="F165" s="222" t="s">
        <v>530</v>
      </c>
      <c r="G165" s="219"/>
      <c r="H165" s="223">
        <v>537.20000000000005</v>
      </c>
      <c r="I165" s="224"/>
      <c r="J165" s="219"/>
      <c r="K165" s="219"/>
      <c r="L165" s="225"/>
      <c r="M165" s="226"/>
      <c r="N165" s="227"/>
      <c r="O165" s="227"/>
      <c r="P165" s="227"/>
      <c r="Q165" s="227"/>
      <c r="R165" s="227"/>
      <c r="S165" s="227"/>
      <c r="T165" s="22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9" t="s">
        <v>125</v>
      </c>
      <c r="AU165" s="229" t="s">
        <v>82</v>
      </c>
      <c r="AV165" s="13" t="s">
        <v>82</v>
      </c>
      <c r="AW165" s="13" t="s">
        <v>34</v>
      </c>
      <c r="AX165" s="13" t="s">
        <v>72</v>
      </c>
      <c r="AY165" s="229" t="s">
        <v>116</v>
      </c>
    </row>
    <row r="166" s="14" customFormat="1">
      <c r="A166" s="14"/>
      <c r="B166" s="230"/>
      <c r="C166" s="231"/>
      <c r="D166" s="220" t="s">
        <v>125</v>
      </c>
      <c r="E166" s="232" t="s">
        <v>19</v>
      </c>
      <c r="F166" s="233" t="s">
        <v>129</v>
      </c>
      <c r="G166" s="231"/>
      <c r="H166" s="234">
        <v>537.20000000000005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0" t="s">
        <v>125</v>
      </c>
      <c r="AU166" s="240" t="s">
        <v>82</v>
      </c>
      <c r="AV166" s="14" t="s">
        <v>123</v>
      </c>
      <c r="AW166" s="14" t="s">
        <v>34</v>
      </c>
      <c r="AX166" s="14" t="s">
        <v>80</v>
      </c>
      <c r="AY166" s="240" t="s">
        <v>116</v>
      </c>
    </row>
    <row r="167" s="12" customFormat="1" ht="22.8" customHeight="1">
      <c r="A167" s="12"/>
      <c r="B167" s="189"/>
      <c r="C167" s="190"/>
      <c r="D167" s="191" t="s">
        <v>71</v>
      </c>
      <c r="E167" s="203" t="s">
        <v>134</v>
      </c>
      <c r="F167" s="203" t="s">
        <v>531</v>
      </c>
      <c r="G167" s="190"/>
      <c r="H167" s="190"/>
      <c r="I167" s="193"/>
      <c r="J167" s="204">
        <f>BK167</f>
        <v>0</v>
      </c>
      <c r="K167" s="190"/>
      <c r="L167" s="195"/>
      <c r="M167" s="196"/>
      <c r="N167" s="197"/>
      <c r="O167" s="197"/>
      <c r="P167" s="198">
        <f>SUM(P168:P206)</f>
        <v>0</v>
      </c>
      <c r="Q167" s="197"/>
      <c r="R167" s="198">
        <f>SUM(R168:R206)</f>
        <v>0</v>
      </c>
      <c r="S167" s="197"/>
      <c r="T167" s="199">
        <f>SUM(T168:T206)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0" t="s">
        <v>80</v>
      </c>
      <c r="AT167" s="201" t="s">
        <v>71</v>
      </c>
      <c r="AU167" s="201" t="s">
        <v>80</v>
      </c>
      <c r="AY167" s="200" t="s">
        <v>116</v>
      </c>
      <c r="BK167" s="202">
        <f>SUM(BK168:BK206)</f>
        <v>0</v>
      </c>
    </row>
    <row r="168" s="2" customFormat="1" ht="16.5" customHeight="1">
      <c r="A168" s="39"/>
      <c r="B168" s="40"/>
      <c r="C168" s="205" t="s">
        <v>154</v>
      </c>
      <c r="D168" s="205" t="s">
        <v>118</v>
      </c>
      <c r="E168" s="206" t="s">
        <v>532</v>
      </c>
      <c r="F168" s="207" t="s">
        <v>533</v>
      </c>
      <c r="G168" s="208" t="s">
        <v>436</v>
      </c>
      <c r="H168" s="209">
        <v>1117</v>
      </c>
      <c r="I168" s="210"/>
      <c r="J168" s="211">
        <f>ROUND(I168*H168,2)</f>
        <v>0</v>
      </c>
      <c r="K168" s="207" t="s">
        <v>19</v>
      </c>
      <c r="L168" s="45"/>
      <c r="M168" s="212" t="s">
        <v>19</v>
      </c>
      <c r="N168" s="213" t="s">
        <v>43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123</v>
      </c>
      <c r="AT168" s="216" t="s">
        <v>118</v>
      </c>
      <c r="AU168" s="216" t="s">
        <v>82</v>
      </c>
      <c r="AY168" s="18" t="s">
        <v>116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80</v>
      </c>
      <c r="BK168" s="217">
        <f>ROUND(I168*H168,2)</f>
        <v>0</v>
      </c>
      <c r="BL168" s="18" t="s">
        <v>123</v>
      </c>
      <c r="BM168" s="216" t="s">
        <v>534</v>
      </c>
    </row>
    <row r="169" s="15" customFormat="1">
      <c r="A169" s="15"/>
      <c r="B169" s="246"/>
      <c r="C169" s="247"/>
      <c r="D169" s="220" t="s">
        <v>125</v>
      </c>
      <c r="E169" s="248" t="s">
        <v>19</v>
      </c>
      <c r="F169" s="249" t="s">
        <v>486</v>
      </c>
      <c r="G169" s="247"/>
      <c r="H169" s="248" t="s">
        <v>19</v>
      </c>
      <c r="I169" s="250"/>
      <c r="J169" s="247"/>
      <c r="K169" s="247"/>
      <c r="L169" s="251"/>
      <c r="M169" s="252"/>
      <c r="N169" s="253"/>
      <c r="O169" s="253"/>
      <c r="P169" s="253"/>
      <c r="Q169" s="253"/>
      <c r="R169" s="253"/>
      <c r="S169" s="253"/>
      <c r="T169" s="254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5" t="s">
        <v>125</v>
      </c>
      <c r="AU169" s="255" t="s">
        <v>82</v>
      </c>
      <c r="AV169" s="15" t="s">
        <v>80</v>
      </c>
      <c r="AW169" s="15" t="s">
        <v>34</v>
      </c>
      <c r="AX169" s="15" t="s">
        <v>72</v>
      </c>
      <c r="AY169" s="255" t="s">
        <v>116</v>
      </c>
    </row>
    <row r="170" s="15" customFormat="1">
      <c r="A170" s="15"/>
      <c r="B170" s="246"/>
      <c r="C170" s="247"/>
      <c r="D170" s="220" t="s">
        <v>125</v>
      </c>
      <c r="E170" s="248" t="s">
        <v>19</v>
      </c>
      <c r="F170" s="249" t="s">
        <v>487</v>
      </c>
      <c r="G170" s="247"/>
      <c r="H170" s="248" t="s">
        <v>19</v>
      </c>
      <c r="I170" s="250"/>
      <c r="J170" s="247"/>
      <c r="K170" s="247"/>
      <c r="L170" s="251"/>
      <c r="M170" s="252"/>
      <c r="N170" s="253"/>
      <c r="O170" s="253"/>
      <c r="P170" s="253"/>
      <c r="Q170" s="253"/>
      <c r="R170" s="253"/>
      <c r="S170" s="253"/>
      <c r="T170" s="25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5" t="s">
        <v>125</v>
      </c>
      <c r="AU170" s="255" t="s">
        <v>82</v>
      </c>
      <c r="AV170" s="15" t="s">
        <v>80</v>
      </c>
      <c r="AW170" s="15" t="s">
        <v>34</v>
      </c>
      <c r="AX170" s="15" t="s">
        <v>72</v>
      </c>
      <c r="AY170" s="255" t="s">
        <v>116</v>
      </c>
    </row>
    <row r="171" s="15" customFormat="1">
      <c r="A171" s="15"/>
      <c r="B171" s="246"/>
      <c r="C171" s="247"/>
      <c r="D171" s="220" t="s">
        <v>125</v>
      </c>
      <c r="E171" s="248" t="s">
        <v>19</v>
      </c>
      <c r="F171" s="249" t="s">
        <v>488</v>
      </c>
      <c r="G171" s="247"/>
      <c r="H171" s="248" t="s">
        <v>19</v>
      </c>
      <c r="I171" s="250"/>
      <c r="J171" s="247"/>
      <c r="K171" s="247"/>
      <c r="L171" s="251"/>
      <c r="M171" s="252"/>
      <c r="N171" s="253"/>
      <c r="O171" s="253"/>
      <c r="P171" s="253"/>
      <c r="Q171" s="253"/>
      <c r="R171" s="253"/>
      <c r="S171" s="253"/>
      <c r="T171" s="25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5" t="s">
        <v>125</v>
      </c>
      <c r="AU171" s="255" t="s">
        <v>82</v>
      </c>
      <c r="AV171" s="15" t="s">
        <v>80</v>
      </c>
      <c r="AW171" s="15" t="s">
        <v>34</v>
      </c>
      <c r="AX171" s="15" t="s">
        <v>72</v>
      </c>
      <c r="AY171" s="255" t="s">
        <v>116</v>
      </c>
    </row>
    <row r="172" s="15" customFormat="1">
      <c r="A172" s="15"/>
      <c r="B172" s="246"/>
      <c r="C172" s="247"/>
      <c r="D172" s="220" t="s">
        <v>125</v>
      </c>
      <c r="E172" s="248" t="s">
        <v>19</v>
      </c>
      <c r="F172" s="249" t="s">
        <v>489</v>
      </c>
      <c r="G172" s="247"/>
      <c r="H172" s="248" t="s">
        <v>19</v>
      </c>
      <c r="I172" s="250"/>
      <c r="J172" s="247"/>
      <c r="K172" s="247"/>
      <c r="L172" s="251"/>
      <c r="M172" s="252"/>
      <c r="N172" s="253"/>
      <c r="O172" s="253"/>
      <c r="P172" s="253"/>
      <c r="Q172" s="253"/>
      <c r="R172" s="253"/>
      <c r="S172" s="253"/>
      <c r="T172" s="254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5" t="s">
        <v>125</v>
      </c>
      <c r="AU172" s="255" t="s">
        <v>82</v>
      </c>
      <c r="AV172" s="15" t="s">
        <v>80</v>
      </c>
      <c r="AW172" s="15" t="s">
        <v>34</v>
      </c>
      <c r="AX172" s="15" t="s">
        <v>72</v>
      </c>
      <c r="AY172" s="255" t="s">
        <v>116</v>
      </c>
    </row>
    <row r="173" s="15" customFormat="1">
      <c r="A173" s="15"/>
      <c r="B173" s="246"/>
      <c r="C173" s="247"/>
      <c r="D173" s="220" t="s">
        <v>125</v>
      </c>
      <c r="E173" s="248" t="s">
        <v>19</v>
      </c>
      <c r="F173" s="249" t="s">
        <v>490</v>
      </c>
      <c r="G173" s="247"/>
      <c r="H173" s="248" t="s">
        <v>19</v>
      </c>
      <c r="I173" s="250"/>
      <c r="J173" s="247"/>
      <c r="K173" s="247"/>
      <c r="L173" s="251"/>
      <c r="M173" s="252"/>
      <c r="N173" s="253"/>
      <c r="O173" s="253"/>
      <c r="P173" s="253"/>
      <c r="Q173" s="253"/>
      <c r="R173" s="253"/>
      <c r="S173" s="253"/>
      <c r="T173" s="25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5" t="s">
        <v>125</v>
      </c>
      <c r="AU173" s="255" t="s">
        <v>82</v>
      </c>
      <c r="AV173" s="15" t="s">
        <v>80</v>
      </c>
      <c r="AW173" s="15" t="s">
        <v>34</v>
      </c>
      <c r="AX173" s="15" t="s">
        <v>72</v>
      </c>
      <c r="AY173" s="255" t="s">
        <v>116</v>
      </c>
    </row>
    <row r="174" s="15" customFormat="1">
      <c r="A174" s="15"/>
      <c r="B174" s="246"/>
      <c r="C174" s="247"/>
      <c r="D174" s="220" t="s">
        <v>125</v>
      </c>
      <c r="E174" s="248" t="s">
        <v>19</v>
      </c>
      <c r="F174" s="249" t="s">
        <v>491</v>
      </c>
      <c r="G174" s="247"/>
      <c r="H174" s="248" t="s">
        <v>19</v>
      </c>
      <c r="I174" s="250"/>
      <c r="J174" s="247"/>
      <c r="K174" s="247"/>
      <c r="L174" s="251"/>
      <c r="M174" s="252"/>
      <c r="N174" s="253"/>
      <c r="O174" s="253"/>
      <c r="P174" s="253"/>
      <c r="Q174" s="253"/>
      <c r="R174" s="253"/>
      <c r="S174" s="253"/>
      <c r="T174" s="25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5" t="s">
        <v>125</v>
      </c>
      <c r="AU174" s="255" t="s">
        <v>82</v>
      </c>
      <c r="AV174" s="15" t="s">
        <v>80</v>
      </c>
      <c r="AW174" s="15" t="s">
        <v>34</v>
      </c>
      <c r="AX174" s="15" t="s">
        <v>72</v>
      </c>
      <c r="AY174" s="255" t="s">
        <v>116</v>
      </c>
    </row>
    <row r="175" s="15" customFormat="1">
      <c r="A175" s="15"/>
      <c r="B175" s="246"/>
      <c r="C175" s="247"/>
      <c r="D175" s="220" t="s">
        <v>125</v>
      </c>
      <c r="E175" s="248" t="s">
        <v>19</v>
      </c>
      <c r="F175" s="249" t="s">
        <v>492</v>
      </c>
      <c r="G175" s="247"/>
      <c r="H175" s="248" t="s">
        <v>19</v>
      </c>
      <c r="I175" s="250"/>
      <c r="J175" s="247"/>
      <c r="K175" s="247"/>
      <c r="L175" s="251"/>
      <c r="M175" s="252"/>
      <c r="N175" s="253"/>
      <c r="O175" s="253"/>
      <c r="P175" s="253"/>
      <c r="Q175" s="253"/>
      <c r="R175" s="253"/>
      <c r="S175" s="253"/>
      <c r="T175" s="254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5" t="s">
        <v>125</v>
      </c>
      <c r="AU175" s="255" t="s">
        <v>82</v>
      </c>
      <c r="AV175" s="15" t="s">
        <v>80</v>
      </c>
      <c r="AW175" s="15" t="s">
        <v>34</v>
      </c>
      <c r="AX175" s="15" t="s">
        <v>72</v>
      </c>
      <c r="AY175" s="255" t="s">
        <v>116</v>
      </c>
    </row>
    <row r="176" s="15" customFormat="1">
      <c r="A176" s="15"/>
      <c r="B176" s="246"/>
      <c r="C176" s="247"/>
      <c r="D176" s="220" t="s">
        <v>125</v>
      </c>
      <c r="E176" s="248" t="s">
        <v>19</v>
      </c>
      <c r="F176" s="249" t="s">
        <v>493</v>
      </c>
      <c r="G176" s="247"/>
      <c r="H176" s="248" t="s">
        <v>19</v>
      </c>
      <c r="I176" s="250"/>
      <c r="J176" s="247"/>
      <c r="K176" s="247"/>
      <c r="L176" s="251"/>
      <c r="M176" s="252"/>
      <c r="N176" s="253"/>
      <c r="O176" s="253"/>
      <c r="P176" s="253"/>
      <c r="Q176" s="253"/>
      <c r="R176" s="253"/>
      <c r="S176" s="253"/>
      <c r="T176" s="254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5" t="s">
        <v>125</v>
      </c>
      <c r="AU176" s="255" t="s">
        <v>82</v>
      </c>
      <c r="AV176" s="15" t="s">
        <v>80</v>
      </c>
      <c r="AW176" s="15" t="s">
        <v>34</v>
      </c>
      <c r="AX176" s="15" t="s">
        <v>72</v>
      </c>
      <c r="AY176" s="255" t="s">
        <v>116</v>
      </c>
    </row>
    <row r="177" s="15" customFormat="1">
      <c r="A177" s="15"/>
      <c r="B177" s="246"/>
      <c r="C177" s="247"/>
      <c r="D177" s="220" t="s">
        <v>125</v>
      </c>
      <c r="E177" s="248" t="s">
        <v>19</v>
      </c>
      <c r="F177" s="249" t="s">
        <v>494</v>
      </c>
      <c r="G177" s="247"/>
      <c r="H177" s="248" t="s">
        <v>19</v>
      </c>
      <c r="I177" s="250"/>
      <c r="J177" s="247"/>
      <c r="K177" s="247"/>
      <c r="L177" s="251"/>
      <c r="M177" s="252"/>
      <c r="N177" s="253"/>
      <c r="O177" s="253"/>
      <c r="P177" s="253"/>
      <c r="Q177" s="253"/>
      <c r="R177" s="253"/>
      <c r="S177" s="253"/>
      <c r="T177" s="254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5" t="s">
        <v>125</v>
      </c>
      <c r="AU177" s="255" t="s">
        <v>82</v>
      </c>
      <c r="AV177" s="15" t="s">
        <v>80</v>
      </c>
      <c r="AW177" s="15" t="s">
        <v>34</v>
      </c>
      <c r="AX177" s="15" t="s">
        <v>72</v>
      </c>
      <c r="AY177" s="255" t="s">
        <v>116</v>
      </c>
    </row>
    <row r="178" s="13" customFormat="1">
      <c r="A178" s="13"/>
      <c r="B178" s="218"/>
      <c r="C178" s="219"/>
      <c r="D178" s="220" t="s">
        <v>125</v>
      </c>
      <c r="E178" s="221" t="s">
        <v>19</v>
      </c>
      <c r="F178" s="222" t="s">
        <v>495</v>
      </c>
      <c r="G178" s="219"/>
      <c r="H178" s="223">
        <v>1117</v>
      </c>
      <c r="I178" s="224"/>
      <c r="J178" s="219"/>
      <c r="K178" s="219"/>
      <c r="L178" s="225"/>
      <c r="M178" s="226"/>
      <c r="N178" s="227"/>
      <c r="O178" s="227"/>
      <c r="P178" s="227"/>
      <c r="Q178" s="227"/>
      <c r="R178" s="227"/>
      <c r="S178" s="227"/>
      <c r="T178" s="22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29" t="s">
        <v>125</v>
      </c>
      <c r="AU178" s="229" t="s">
        <v>82</v>
      </c>
      <c r="AV178" s="13" t="s">
        <v>82</v>
      </c>
      <c r="AW178" s="13" t="s">
        <v>34</v>
      </c>
      <c r="AX178" s="13" t="s">
        <v>72</v>
      </c>
      <c r="AY178" s="229" t="s">
        <v>116</v>
      </c>
    </row>
    <row r="179" s="14" customFormat="1">
      <c r="A179" s="14"/>
      <c r="B179" s="230"/>
      <c r="C179" s="231"/>
      <c r="D179" s="220" t="s">
        <v>125</v>
      </c>
      <c r="E179" s="232" t="s">
        <v>19</v>
      </c>
      <c r="F179" s="233" t="s">
        <v>129</v>
      </c>
      <c r="G179" s="231"/>
      <c r="H179" s="234">
        <v>1117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0" t="s">
        <v>125</v>
      </c>
      <c r="AU179" s="240" t="s">
        <v>82</v>
      </c>
      <c r="AV179" s="14" t="s">
        <v>123</v>
      </c>
      <c r="AW179" s="14" t="s">
        <v>34</v>
      </c>
      <c r="AX179" s="14" t="s">
        <v>80</v>
      </c>
      <c r="AY179" s="240" t="s">
        <v>116</v>
      </c>
    </row>
    <row r="180" s="2" customFormat="1" ht="21.75" customHeight="1">
      <c r="A180" s="39"/>
      <c r="B180" s="40"/>
      <c r="C180" s="205" t="s">
        <v>159</v>
      </c>
      <c r="D180" s="205" t="s">
        <v>118</v>
      </c>
      <c r="E180" s="206" t="s">
        <v>535</v>
      </c>
      <c r="F180" s="207" t="s">
        <v>536</v>
      </c>
      <c r="G180" s="208" t="s">
        <v>436</v>
      </c>
      <c r="H180" s="209">
        <v>17</v>
      </c>
      <c r="I180" s="210"/>
      <c r="J180" s="211">
        <f>ROUND(I180*H180,2)</f>
        <v>0</v>
      </c>
      <c r="K180" s="207" t="s">
        <v>19</v>
      </c>
      <c r="L180" s="45"/>
      <c r="M180" s="212" t="s">
        <v>19</v>
      </c>
      <c r="N180" s="213" t="s">
        <v>43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123</v>
      </c>
      <c r="AT180" s="216" t="s">
        <v>118</v>
      </c>
      <c r="AU180" s="216" t="s">
        <v>82</v>
      </c>
      <c r="AY180" s="18" t="s">
        <v>116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80</v>
      </c>
      <c r="BK180" s="217">
        <f>ROUND(I180*H180,2)</f>
        <v>0</v>
      </c>
      <c r="BL180" s="18" t="s">
        <v>123</v>
      </c>
      <c r="BM180" s="216" t="s">
        <v>537</v>
      </c>
    </row>
    <row r="181" s="15" customFormat="1">
      <c r="A181" s="15"/>
      <c r="B181" s="246"/>
      <c r="C181" s="247"/>
      <c r="D181" s="220" t="s">
        <v>125</v>
      </c>
      <c r="E181" s="248" t="s">
        <v>19</v>
      </c>
      <c r="F181" s="249" t="s">
        <v>499</v>
      </c>
      <c r="G181" s="247"/>
      <c r="H181" s="248" t="s">
        <v>19</v>
      </c>
      <c r="I181" s="250"/>
      <c r="J181" s="247"/>
      <c r="K181" s="247"/>
      <c r="L181" s="251"/>
      <c r="M181" s="252"/>
      <c r="N181" s="253"/>
      <c r="O181" s="253"/>
      <c r="P181" s="253"/>
      <c r="Q181" s="253"/>
      <c r="R181" s="253"/>
      <c r="S181" s="253"/>
      <c r="T181" s="254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5" t="s">
        <v>125</v>
      </c>
      <c r="AU181" s="255" t="s">
        <v>82</v>
      </c>
      <c r="AV181" s="15" t="s">
        <v>80</v>
      </c>
      <c r="AW181" s="15" t="s">
        <v>34</v>
      </c>
      <c r="AX181" s="15" t="s">
        <v>72</v>
      </c>
      <c r="AY181" s="255" t="s">
        <v>116</v>
      </c>
    </row>
    <row r="182" s="15" customFormat="1">
      <c r="A182" s="15"/>
      <c r="B182" s="246"/>
      <c r="C182" s="247"/>
      <c r="D182" s="220" t="s">
        <v>125</v>
      </c>
      <c r="E182" s="248" t="s">
        <v>19</v>
      </c>
      <c r="F182" s="249" t="s">
        <v>500</v>
      </c>
      <c r="G182" s="247"/>
      <c r="H182" s="248" t="s">
        <v>19</v>
      </c>
      <c r="I182" s="250"/>
      <c r="J182" s="247"/>
      <c r="K182" s="247"/>
      <c r="L182" s="251"/>
      <c r="M182" s="252"/>
      <c r="N182" s="253"/>
      <c r="O182" s="253"/>
      <c r="P182" s="253"/>
      <c r="Q182" s="253"/>
      <c r="R182" s="253"/>
      <c r="S182" s="253"/>
      <c r="T182" s="254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5" t="s">
        <v>125</v>
      </c>
      <c r="AU182" s="255" t="s">
        <v>82</v>
      </c>
      <c r="AV182" s="15" t="s">
        <v>80</v>
      </c>
      <c r="AW182" s="15" t="s">
        <v>34</v>
      </c>
      <c r="AX182" s="15" t="s">
        <v>72</v>
      </c>
      <c r="AY182" s="255" t="s">
        <v>116</v>
      </c>
    </row>
    <row r="183" s="15" customFormat="1">
      <c r="A183" s="15"/>
      <c r="B183" s="246"/>
      <c r="C183" s="247"/>
      <c r="D183" s="220" t="s">
        <v>125</v>
      </c>
      <c r="E183" s="248" t="s">
        <v>19</v>
      </c>
      <c r="F183" s="249" t="s">
        <v>487</v>
      </c>
      <c r="G183" s="247"/>
      <c r="H183" s="248" t="s">
        <v>19</v>
      </c>
      <c r="I183" s="250"/>
      <c r="J183" s="247"/>
      <c r="K183" s="247"/>
      <c r="L183" s="251"/>
      <c r="M183" s="252"/>
      <c r="N183" s="253"/>
      <c r="O183" s="253"/>
      <c r="P183" s="253"/>
      <c r="Q183" s="253"/>
      <c r="R183" s="253"/>
      <c r="S183" s="253"/>
      <c r="T183" s="25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5" t="s">
        <v>125</v>
      </c>
      <c r="AU183" s="255" t="s">
        <v>82</v>
      </c>
      <c r="AV183" s="15" t="s">
        <v>80</v>
      </c>
      <c r="AW183" s="15" t="s">
        <v>34</v>
      </c>
      <c r="AX183" s="15" t="s">
        <v>72</v>
      </c>
      <c r="AY183" s="255" t="s">
        <v>116</v>
      </c>
    </row>
    <row r="184" s="15" customFormat="1">
      <c r="A184" s="15"/>
      <c r="B184" s="246"/>
      <c r="C184" s="247"/>
      <c r="D184" s="220" t="s">
        <v>125</v>
      </c>
      <c r="E184" s="248" t="s">
        <v>19</v>
      </c>
      <c r="F184" s="249" t="s">
        <v>488</v>
      </c>
      <c r="G184" s="247"/>
      <c r="H184" s="248" t="s">
        <v>19</v>
      </c>
      <c r="I184" s="250"/>
      <c r="J184" s="247"/>
      <c r="K184" s="247"/>
      <c r="L184" s="251"/>
      <c r="M184" s="252"/>
      <c r="N184" s="253"/>
      <c r="O184" s="253"/>
      <c r="P184" s="253"/>
      <c r="Q184" s="253"/>
      <c r="R184" s="253"/>
      <c r="S184" s="253"/>
      <c r="T184" s="254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5" t="s">
        <v>125</v>
      </c>
      <c r="AU184" s="255" t="s">
        <v>82</v>
      </c>
      <c r="AV184" s="15" t="s">
        <v>80</v>
      </c>
      <c r="AW184" s="15" t="s">
        <v>34</v>
      </c>
      <c r="AX184" s="15" t="s">
        <v>72</v>
      </c>
      <c r="AY184" s="255" t="s">
        <v>116</v>
      </c>
    </row>
    <row r="185" s="15" customFormat="1">
      <c r="A185" s="15"/>
      <c r="B185" s="246"/>
      <c r="C185" s="247"/>
      <c r="D185" s="220" t="s">
        <v>125</v>
      </c>
      <c r="E185" s="248" t="s">
        <v>19</v>
      </c>
      <c r="F185" s="249" t="s">
        <v>501</v>
      </c>
      <c r="G185" s="247"/>
      <c r="H185" s="248" t="s">
        <v>19</v>
      </c>
      <c r="I185" s="250"/>
      <c r="J185" s="247"/>
      <c r="K185" s="247"/>
      <c r="L185" s="251"/>
      <c r="M185" s="252"/>
      <c r="N185" s="253"/>
      <c r="O185" s="253"/>
      <c r="P185" s="253"/>
      <c r="Q185" s="253"/>
      <c r="R185" s="253"/>
      <c r="S185" s="253"/>
      <c r="T185" s="254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5" t="s">
        <v>125</v>
      </c>
      <c r="AU185" s="255" t="s">
        <v>82</v>
      </c>
      <c r="AV185" s="15" t="s">
        <v>80</v>
      </c>
      <c r="AW185" s="15" t="s">
        <v>34</v>
      </c>
      <c r="AX185" s="15" t="s">
        <v>72</v>
      </c>
      <c r="AY185" s="255" t="s">
        <v>116</v>
      </c>
    </row>
    <row r="186" s="15" customFormat="1">
      <c r="A186" s="15"/>
      <c r="B186" s="246"/>
      <c r="C186" s="247"/>
      <c r="D186" s="220" t="s">
        <v>125</v>
      </c>
      <c r="E186" s="248" t="s">
        <v>19</v>
      </c>
      <c r="F186" s="249" t="s">
        <v>490</v>
      </c>
      <c r="G186" s="247"/>
      <c r="H186" s="248" t="s">
        <v>19</v>
      </c>
      <c r="I186" s="250"/>
      <c r="J186" s="247"/>
      <c r="K186" s="247"/>
      <c r="L186" s="251"/>
      <c r="M186" s="252"/>
      <c r="N186" s="253"/>
      <c r="O186" s="253"/>
      <c r="P186" s="253"/>
      <c r="Q186" s="253"/>
      <c r="R186" s="253"/>
      <c r="S186" s="253"/>
      <c r="T186" s="254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5" t="s">
        <v>125</v>
      </c>
      <c r="AU186" s="255" t="s">
        <v>82</v>
      </c>
      <c r="AV186" s="15" t="s">
        <v>80</v>
      </c>
      <c r="AW186" s="15" t="s">
        <v>34</v>
      </c>
      <c r="AX186" s="15" t="s">
        <v>72</v>
      </c>
      <c r="AY186" s="255" t="s">
        <v>116</v>
      </c>
    </row>
    <row r="187" s="15" customFormat="1">
      <c r="A187" s="15"/>
      <c r="B187" s="246"/>
      <c r="C187" s="247"/>
      <c r="D187" s="220" t="s">
        <v>125</v>
      </c>
      <c r="E187" s="248" t="s">
        <v>19</v>
      </c>
      <c r="F187" s="249" t="s">
        <v>494</v>
      </c>
      <c r="G187" s="247"/>
      <c r="H187" s="248" t="s">
        <v>19</v>
      </c>
      <c r="I187" s="250"/>
      <c r="J187" s="247"/>
      <c r="K187" s="247"/>
      <c r="L187" s="251"/>
      <c r="M187" s="252"/>
      <c r="N187" s="253"/>
      <c r="O187" s="253"/>
      <c r="P187" s="253"/>
      <c r="Q187" s="253"/>
      <c r="R187" s="253"/>
      <c r="S187" s="253"/>
      <c r="T187" s="254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5" t="s">
        <v>125</v>
      </c>
      <c r="AU187" s="255" t="s">
        <v>82</v>
      </c>
      <c r="AV187" s="15" t="s">
        <v>80</v>
      </c>
      <c r="AW187" s="15" t="s">
        <v>34</v>
      </c>
      <c r="AX187" s="15" t="s">
        <v>72</v>
      </c>
      <c r="AY187" s="255" t="s">
        <v>116</v>
      </c>
    </row>
    <row r="188" s="15" customFormat="1">
      <c r="A188" s="15"/>
      <c r="B188" s="246"/>
      <c r="C188" s="247"/>
      <c r="D188" s="220" t="s">
        <v>125</v>
      </c>
      <c r="E188" s="248" t="s">
        <v>19</v>
      </c>
      <c r="F188" s="249" t="s">
        <v>502</v>
      </c>
      <c r="G188" s="247"/>
      <c r="H188" s="248" t="s">
        <v>19</v>
      </c>
      <c r="I188" s="250"/>
      <c r="J188" s="247"/>
      <c r="K188" s="247"/>
      <c r="L188" s="251"/>
      <c r="M188" s="252"/>
      <c r="N188" s="253"/>
      <c r="O188" s="253"/>
      <c r="P188" s="253"/>
      <c r="Q188" s="253"/>
      <c r="R188" s="253"/>
      <c r="S188" s="253"/>
      <c r="T188" s="254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5" t="s">
        <v>125</v>
      </c>
      <c r="AU188" s="255" t="s">
        <v>82</v>
      </c>
      <c r="AV188" s="15" t="s">
        <v>80</v>
      </c>
      <c r="AW188" s="15" t="s">
        <v>34</v>
      </c>
      <c r="AX188" s="15" t="s">
        <v>72</v>
      </c>
      <c r="AY188" s="255" t="s">
        <v>116</v>
      </c>
    </row>
    <row r="189" s="15" customFormat="1">
      <c r="A189" s="15"/>
      <c r="B189" s="246"/>
      <c r="C189" s="247"/>
      <c r="D189" s="220" t="s">
        <v>125</v>
      </c>
      <c r="E189" s="248" t="s">
        <v>19</v>
      </c>
      <c r="F189" s="249" t="s">
        <v>503</v>
      </c>
      <c r="G189" s="247"/>
      <c r="H189" s="248" t="s">
        <v>19</v>
      </c>
      <c r="I189" s="250"/>
      <c r="J189" s="247"/>
      <c r="K189" s="247"/>
      <c r="L189" s="251"/>
      <c r="M189" s="252"/>
      <c r="N189" s="253"/>
      <c r="O189" s="253"/>
      <c r="P189" s="253"/>
      <c r="Q189" s="253"/>
      <c r="R189" s="253"/>
      <c r="S189" s="253"/>
      <c r="T189" s="254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5" t="s">
        <v>125</v>
      </c>
      <c r="AU189" s="255" t="s">
        <v>82</v>
      </c>
      <c r="AV189" s="15" t="s">
        <v>80</v>
      </c>
      <c r="AW189" s="15" t="s">
        <v>34</v>
      </c>
      <c r="AX189" s="15" t="s">
        <v>72</v>
      </c>
      <c r="AY189" s="255" t="s">
        <v>116</v>
      </c>
    </row>
    <row r="190" s="15" customFormat="1">
      <c r="A190" s="15"/>
      <c r="B190" s="246"/>
      <c r="C190" s="247"/>
      <c r="D190" s="220" t="s">
        <v>125</v>
      </c>
      <c r="E190" s="248" t="s">
        <v>19</v>
      </c>
      <c r="F190" s="249" t="s">
        <v>526</v>
      </c>
      <c r="G190" s="247"/>
      <c r="H190" s="248" t="s">
        <v>19</v>
      </c>
      <c r="I190" s="250"/>
      <c r="J190" s="247"/>
      <c r="K190" s="247"/>
      <c r="L190" s="251"/>
      <c r="M190" s="252"/>
      <c r="N190" s="253"/>
      <c r="O190" s="253"/>
      <c r="P190" s="253"/>
      <c r="Q190" s="253"/>
      <c r="R190" s="253"/>
      <c r="S190" s="253"/>
      <c r="T190" s="25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5" t="s">
        <v>125</v>
      </c>
      <c r="AU190" s="255" t="s">
        <v>82</v>
      </c>
      <c r="AV190" s="15" t="s">
        <v>80</v>
      </c>
      <c r="AW190" s="15" t="s">
        <v>34</v>
      </c>
      <c r="AX190" s="15" t="s">
        <v>72</v>
      </c>
      <c r="AY190" s="255" t="s">
        <v>116</v>
      </c>
    </row>
    <row r="191" s="15" customFormat="1">
      <c r="A191" s="15"/>
      <c r="B191" s="246"/>
      <c r="C191" s="247"/>
      <c r="D191" s="220" t="s">
        <v>125</v>
      </c>
      <c r="E191" s="248" t="s">
        <v>19</v>
      </c>
      <c r="F191" s="249" t="s">
        <v>505</v>
      </c>
      <c r="G191" s="247"/>
      <c r="H191" s="248" t="s">
        <v>19</v>
      </c>
      <c r="I191" s="250"/>
      <c r="J191" s="247"/>
      <c r="K191" s="247"/>
      <c r="L191" s="251"/>
      <c r="M191" s="252"/>
      <c r="N191" s="253"/>
      <c r="O191" s="253"/>
      <c r="P191" s="253"/>
      <c r="Q191" s="253"/>
      <c r="R191" s="253"/>
      <c r="S191" s="253"/>
      <c r="T191" s="25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5" t="s">
        <v>125</v>
      </c>
      <c r="AU191" s="255" t="s">
        <v>82</v>
      </c>
      <c r="AV191" s="15" t="s">
        <v>80</v>
      </c>
      <c r="AW191" s="15" t="s">
        <v>34</v>
      </c>
      <c r="AX191" s="15" t="s">
        <v>72</v>
      </c>
      <c r="AY191" s="255" t="s">
        <v>116</v>
      </c>
    </row>
    <row r="192" s="15" customFormat="1">
      <c r="A192" s="15"/>
      <c r="B192" s="246"/>
      <c r="C192" s="247"/>
      <c r="D192" s="220" t="s">
        <v>125</v>
      </c>
      <c r="E192" s="248" t="s">
        <v>19</v>
      </c>
      <c r="F192" s="249" t="s">
        <v>506</v>
      </c>
      <c r="G192" s="247"/>
      <c r="H192" s="248" t="s">
        <v>19</v>
      </c>
      <c r="I192" s="250"/>
      <c r="J192" s="247"/>
      <c r="K192" s="247"/>
      <c r="L192" s="251"/>
      <c r="M192" s="252"/>
      <c r="N192" s="253"/>
      <c r="O192" s="253"/>
      <c r="P192" s="253"/>
      <c r="Q192" s="253"/>
      <c r="R192" s="253"/>
      <c r="S192" s="253"/>
      <c r="T192" s="254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5" t="s">
        <v>125</v>
      </c>
      <c r="AU192" s="255" t="s">
        <v>82</v>
      </c>
      <c r="AV192" s="15" t="s">
        <v>80</v>
      </c>
      <c r="AW192" s="15" t="s">
        <v>34</v>
      </c>
      <c r="AX192" s="15" t="s">
        <v>72</v>
      </c>
      <c r="AY192" s="255" t="s">
        <v>116</v>
      </c>
    </row>
    <row r="193" s="13" customFormat="1">
      <c r="A193" s="13"/>
      <c r="B193" s="218"/>
      <c r="C193" s="219"/>
      <c r="D193" s="220" t="s">
        <v>125</v>
      </c>
      <c r="E193" s="221" t="s">
        <v>19</v>
      </c>
      <c r="F193" s="222" t="s">
        <v>309</v>
      </c>
      <c r="G193" s="219"/>
      <c r="H193" s="223">
        <v>17</v>
      </c>
      <c r="I193" s="224"/>
      <c r="J193" s="219"/>
      <c r="K193" s="219"/>
      <c r="L193" s="225"/>
      <c r="M193" s="226"/>
      <c r="N193" s="227"/>
      <c r="O193" s="227"/>
      <c r="P193" s="227"/>
      <c r="Q193" s="227"/>
      <c r="R193" s="227"/>
      <c r="S193" s="227"/>
      <c r="T193" s="22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29" t="s">
        <v>125</v>
      </c>
      <c r="AU193" s="229" t="s">
        <v>82</v>
      </c>
      <c r="AV193" s="13" t="s">
        <v>82</v>
      </c>
      <c r="AW193" s="13" t="s">
        <v>34</v>
      </c>
      <c r="AX193" s="13" t="s">
        <v>72</v>
      </c>
      <c r="AY193" s="229" t="s">
        <v>116</v>
      </c>
    </row>
    <row r="194" s="14" customFormat="1">
      <c r="A194" s="14"/>
      <c r="B194" s="230"/>
      <c r="C194" s="231"/>
      <c r="D194" s="220" t="s">
        <v>125</v>
      </c>
      <c r="E194" s="232" t="s">
        <v>19</v>
      </c>
      <c r="F194" s="233" t="s">
        <v>129</v>
      </c>
      <c r="G194" s="231"/>
      <c r="H194" s="234">
        <v>17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0" t="s">
        <v>125</v>
      </c>
      <c r="AU194" s="240" t="s">
        <v>82</v>
      </c>
      <c r="AV194" s="14" t="s">
        <v>123</v>
      </c>
      <c r="AW194" s="14" t="s">
        <v>34</v>
      </c>
      <c r="AX194" s="14" t="s">
        <v>80</v>
      </c>
      <c r="AY194" s="240" t="s">
        <v>116</v>
      </c>
    </row>
    <row r="195" s="2" customFormat="1" ht="16.5" customHeight="1">
      <c r="A195" s="39"/>
      <c r="B195" s="40"/>
      <c r="C195" s="205" t="s">
        <v>165</v>
      </c>
      <c r="D195" s="205" t="s">
        <v>118</v>
      </c>
      <c r="E195" s="206" t="s">
        <v>538</v>
      </c>
      <c r="F195" s="207" t="s">
        <v>539</v>
      </c>
      <c r="G195" s="208" t="s">
        <v>121</v>
      </c>
      <c r="H195" s="209">
        <v>537.20000000000005</v>
      </c>
      <c r="I195" s="210"/>
      <c r="J195" s="211">
        <f>ROUND(I195*H195,2)</f>
        <v>0</v>
      </c>
      <c r="K195" s="207" t="s">
        <v>19</v>
      </c>
      <c r="L195" s="45"/>
      <c r="M195" s="212" t="s">
        <v>19</v>
      </c>
      <c r="N195" s="213" t="s">
        <v>43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123</v>
      </c>
      <c r="AT195" s="216" t="s">
        <v>118</v>
      </c>
      <c r="AU195" s="216" t="s">
        <v>82</v>
      </c>
      <c r="AY195" s="18" t="s">
        <v>116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80</v>
      </c>
      <c r="BK195" s="217">
        <f>ROUND(I195*H195,2)</f>
        <v>0</v>
      </c>
      <c r="BL195" s="18" t="s">
        <v>123</v>
      </c>
      <c r="BM195" s="216" t="s">
        <v>540</v>
      </c>
    </row>
    <row r="196" s="15" customFormat="1">
      <c r="A196" s="15"/>
      <c r="B196" s="246"/>
      <c r="C196" s="247"/>
      <c r="D196" s="220" t="s">
        <v>125</v>
      </c>
      <c r="E196" s="248" t="s">
        <v>19</v>
      </c>
      <c r="F196" s="249" t="s">
        <v>510</v>
      </c>
      <c r="G196" s="247"/>
      <c r="H196" s="248" t="s">
        <v>19</v>
      </c>
      <c r="I196" s="250"/>
      <c r="J196" s="247"/>
      <c r="K196" s="247"/>
      <c r="L196" s="251"/>
      <c r="M196" s="252"/>
      <c r="N196" s="253"/>
      <c r="O196" s="253"/>
      <c r="P196" s="253"/>
      <c r="Q196" s="253"/>
      <c r="R196" s="253"/>
      <c r="S196" s="253"/>
      <c r="T196" s="254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5" t="s">
        <v>125</v>
      </c>
      <c r="AU196" s="255" t="s">
        <v>82</v>
      </c>
      <c r="AV196" s="15" t="s">
        <v>80</v>
      </c>
      <c r="AW196" s="15" t="s">
        <v>34</v>
      </c>
      <c r="AX196" s="15" t="s">
        <v>72</v>
      </c>
      <c r="AY196" s="255" t="s">
        <v>116</v>
      </c>
    </row>
    <row r="197" s="15" customFormat="1">
      <c r="A197" s="15"/>
      <c r="B197" s="246"/>
      <c r="C197" s="247"/>
      <c r="D197" s="220" t="s">
        <v>125</v>
      </c>
      <c r="E197" s="248" t="s">
        <v>19</v>
      </c>
      <c r="F197" s="249" t="s">
        <v>511</v>
      </c>
      <c r="G197" s="247"/>
      <c r="H197" s="248" t="s">
        <v>19</v>
      </c>
      <c r="I197" s="250"/>
      <c r="J197" s="247"/>
      <c r="K197" s="247"/>
      <c r="L197" s="251"/>
      <c r="M197" s="252"/>
      <c r="N197" s="253"/>
      <c r="O197" s="253"/>
      <c r="P197" s="253"/>
      <c r="Q197" s="253"/>
      <c r="R197" s="253"/>
      <c r="S197" s="253"/>
      <c r="T197" s="254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5" t="s">
        <v>125</v>
      </c>
      <c r="AU197" s="255" t="s">
        <v>82</v>
      </c>
      <c r="AV197" s="15" t="s">
        <v>80</v>
      </c>
      <c r="AW197" s="15" t="s">
        <v>34</v>
      </c>
      <c r="AX197" s="15" t="s">
        <v>72</v>
      </c>
      <c r="AY197" s="255" t="s">
        <v>116</v>
      </c>
    </row>
    <row r="198" s="15" customFormat="1">
      <c r="A198" s="15"/>
      <c r="B198" s="246"/>
      <c r="C198" s="247"/>
      <c r="D198" s="220" t="s">
        <v>125</v>
      </c>
      <c r="E198" s="248" t="s">
        <v>19</v>
      </c>
      <c r="F198" s="249" t="s">
        <v>512</v>
      </c>
      <c r="G198" s="247"/>
      <c r="H198" s="248" t="s">
        <v>19</v>
      </c>
      <c r="I198" s="250"/>
      <c r="J198" s="247"/>
      <c r="K198" s="247"/>
      <c r="L198" s="251"/>
      <c r="M198" s="252"/>
      <c r="N198" s="253"/>
      <c r="O198" s="253"/>
      <c r="P198" s="253"/>
      <c r="Q198" s="253"/>
      <c r="R198" s="253"/>
      <c r="S198" s="253"/>
      <c r="T198" s="254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5" t="s">
        <v>125</v>
      </c>
      <c r="AU198" s="255" t="s">
        <v>82</v>
      </c>
      <c r="AV198" s="15" t="s">
        <v>80</v>
      </c>
      <c r="AW198" s="15" t="s">
        <v>34</v>
      </c>
      <c r="AX198" s="15" t="s">
        <v>72</v>
      </c>
      <c r="AY198" s="255" t="s">
        <v>116</v>
      </c>
    </row>
    <row r="199" s="15" customFormat="1">
      <c r="A199" s="15"/>
      <c r="B199" s="246"/>
      <c r="C199" s="247"/>
      <c r="D199" s="220" t="s">
        <v>125</v>
      </c>
      <c r="E199" s="248" t="s">
        <v>19</v>
      </c>
      <c r="F199" s="249" t="s">
        <v>494</v>
      </c>
      <c r="G199" s="247"/>
      <c r="H199" s="248" t="s">
        <v>19</v>
      </c>
      <c r="I199" s="250"/>
      <c r="J199" s="247"/>
      <c r="K199" s="247"/>
      <c r="L199" s="251"/>
      <c r="M199" s="252"/>
      <c r="N199" s="253"/>
      <c r="O199" s="253"/>
      <c r="P199" s="253"/>
      <c r="Q199" s="253"/>
      <c r="R199" s="253"/>
      <c r="S199" s="253"/>
      <c r="T199" s="254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5" t="s">
        <v>125</v>
      </c>
      <c r="AU199" s="255" t="s">
        <v>82</v>
      </c>
      <c r="AV199" s="15" t="s">
        <v>80</v>
      </c>
      <c r="AW199" s="15" t="s">
        <v>34</v>
      </c>
      <c r="AX199" s="15" t="s">
        <v>72</v>
      </c>
      <c r="AY199" s="255" t="s">
        <v>116</v>
      </c>
    </row>
    <row r="200" s="15" customFormat="1">
      <c r="A200" s="15"/>
      <c r="B200" s="246"/>
      <c r="C200" s="247"/>
      <c r="D200" s="220" t="s">
        <v>125</v>
      </c>
      <c r="E200" s="248" t="s">
        <v>19</v>
      </c>
      <c r="F200" s="249" t="s">
        <v>513</v>
      </c>
      <c r="G200" s="247"/>
      <c r="H200" s="248" t="s">
        <v>19</v>
      </c>
      <c r="I200" s="250"/>
      <c r="J200" s="247"/>
      <c r="K200" s="247"/>
      <c r="L200" s="251"/>
      <c r="M200" s="252"/>
      <c r="N200" s="253"/>
      <c r="O200" s="253"/>
      <c r="P200" s="253"/>
      <c r="Q200" s="253"/>
      <c r="R200" s="253"/>
      <c r="S200" s="253"/>
      <c r="T200" s="254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5" t="s">
        <v>125</v>
      </c>
      <c r="AU200" s="255" t="s">
        <v>82</v>
      </c>
      <c r="AV200" s="15" t="s">
        <v>80</v>
      </c>
      <c r="AW200" s="15" t="s">
        <v>34</v>
      </c>
      <c r="AX200" s="15" t="s">
        <v>72</v>
      </c>
      <c r="AY200" s="255" t="s">
        <v>116</v>
      </c>
    </row>
    <row r="201" s="15" customFormat="1">
      <c r="A201" s="15"/>
      <c r="B201" s="246"/>
      <c r="C201" s="247"/>
      <c r="D201" s="220" t="s">
        <v>125</v>
      </c>
      <c r="E201" s="248" t="s">
        <v>19</v>
      </c>
      <c r="F201" s="249" t="s">
        <v>514</v>
      </c>
      <c r="G201" s="247"/>
      <c r="H201" s="248" t="s">
        <v>19</v>
      </c>
      <c r="I201" s="250"/>
      <c r="J201" s="247"/>
      <c r="K201" s="247"/>
      <c r="L201" s="251"/>
      <c r="M201" s="252"/>
      <c r="N201" s="253"/>
      <c r="O201" s="253"/>
      <c r="P201" s="253"/>
      <c r="Q201" s="253"/>
      <c r="R201" s="253"/>
      <c r="S201" s="253"/>
      <c r="T201" s="254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5" t="s">
        <v>125</v>
      </c>
      <c r="AU201" s="255" t="s">
        <v>82</v>
      </c>
      <c r="AV201" s="15" t="s">
        <v>80</v>
      </c>
      <c r="AW201" s="15" t="s">
        <v>34</v>
      </c>
      <c r="AX201" s="15" t="s">
        <v>72</v>
      </c>
      <c r="AY201" s="255" t="s">
        <v>116</v>
      </c>
    </row>
    <row r="202" s="15" customFormat="1">
      <c r="A202" s="15"/>
      <c r="B202" s="246"/>
      <c r="C202" s="247"/>
      <c r="D202" s="220" t="s">
        <v>125</v>
      </c>
      <c r="E202" s="248" t="s">
        <v>19</v>
      </c>
      <c r="F202" s="249" t="s">
        <v>515</v>
      </c>
      <c r="G202" s="247"/>
      <c r="H202" s="248" t="s">
        <v>19</v>
      </c>
      <c r="I202" s="250"/>
      <c r="J202" s="247"/>
      <c r="K202" s="247"/>
      <c r="L202" s="251"/>
      <c r="M202" s="252"/>
      <c r="N202" s="253"/>
      <c r="O202" s="253"/>
      <c r="P202" s="253"/>
      <c r="Q202" s="253"/>
      <c r="R202" s="253"/>
      <c r="S202" s="253"/>
      <c r="T202" s="254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55" t="s">
        <v>125</v>
      </c>
      <c r="AU202" s="255" t="s">
        <v>82</v>
      </c>
      <c r="AV202" s="15" t="s">
        <v>80</v>
      </c>
      <c r="AW202" s="15" t="s">
        <v>34</v>
      </c>
      <c r="AX202" s="15" t="s">
        <v>72</v>
      </c>
      <c r="AY202" s="255" t="s">
        <v>116</v>
      </c>
    </row>
    <row r="203" s="15" customFormat="1">
      <c r="A203" s="15"/>
      <c r="B203" s="246"/>
      <c r="C203" s="247"/>
      <c r="D203" s="220" t="s">
        <v>125</v>
      </c>
      <c r="E203" s="248" t="s">
        <v>19</v>
      </c>
      <c r="F203" s="249" t="s">
        <v>516</v>
      </c>
      <c r="G203" s="247"/>
      <c r="H203" s="248" t="s">
        <v>19</v>
      </c>
      <c r="I203" s="250"/>
      <c r="J203" s="247"/>
      <c r="K203" s="247"/>
      <c r="L203" s="251"/>
      <c r="M203" s="252"/>
      <c r="N203" s="253"/>
      <c r="O203" s="253"/>
      <c r="P203" s="253"/>
      <c r="Q203" s="253"/>
      <c r="R203" s="253"/>
      <c r="S203" s="253"/>
      <c r="T203" s="254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5" t="s">
        <v>125</v>
      </c>
      <c r="AU203" s="255" t="s">
        <v>82</v>
      </c>
      <c r="AV203" s="15" t="s">
        <v>80</v>
      </c>
      <c r="AW203" s="15" t="s">
        <v>34</v>
      </c>
      <c r="AX203" s="15" t="s">
        <v>72</v>
      </c>
      <c r="AY203" s="255" t="s">
        <v>116</v>
      </c>
    </row>
    <row r="204" s="15" customFormat="1">
      <c r="A204" s="15"/>
      <c r="B204" s="246"/>
      <c r="C204" s="247"/>
      <c r="D204" s="220" t="s">
        <v>125</v>
      </c>
      <c r="E204" s="248" t="s">
        <v>19</v>
      </c>
      <c r="F204" s="249" t="s">
        <v>517</v>
      </c>
      <c r="G204" s="247"/>
      <c r="H204" s="248" t="s">
        <v>19</v>
      </c>
      <c r="I204" s="250"/>
      <c r="J204" s="247"/>
      <c r="K204" s="247"/>
      <c r="L204" s="251"/>
      <c r="M204" s="252"/>
      <c r="N204" s="253"/>
      <c r="O204" s="253"/>
      <c r="P204" s="253"/>
      <c r="Q204" s="253"/>
      <c r="R204" s="253"/>
      <c r="S204" s="253"/>
      <c r="T204" s="254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5" t="s">
        <v>125</v>
      </c>
      <c r="AU204" s="255" t="s">
        <v>82</v>
      </c>
      <c r="AV204" s="15" t="s">
        <v>80</v>
      </c>
      <c r="AW204" s="15" t="s">
        <v>34</v>
      </c>
      <c r="AX204" s="15" t="s">
        <v>72</v>
      </c>
      <c r="AY204" s="255" t="s">
        <v>116</v>
      </c>
    </row>
    <row r="205" s="13" customFormat="1">
      <c r="A205" s="13"/>
      <c r="B205" s="218"/>
      <c r="C205" s="219"/>
      <c r="D205" s="220" t="s">
        <v>125</v>
      </c>
      <c r="E205" s="221" t="s">
        <v>19</v>
      </c>
      <c r="F205" s="222" t="s">
        <v>541</v>
      </c>
      <c r="G205" s="219"/>
      <c r="H205" s="223">
        <v>537.20000000000005</v>
      </c>
      <c r="I205" s="224"/>
      <c r="J205" s="219"/>
      <c r="K205" s="219"/>
      <c r="L205" s="225"/>
      <c r="M205" s="226"/>
      <c r="N205" s="227"/>
      <c r="O205" s="227"/>
      <c r="P205" s="227"/>
      <c r="Q205" s="227"/>
      <c r="R205" s="227"/>
      <c r="S205" s="227"/>
      <c r="T205" s="22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9" t="s">
        <v>125</v>
      </c>
      <c r="AU205" s="229" t="s">
        <v>82</v>
      </c>
      <c r="AV205" s="13" t="s">
        <v>82</v>
      </c>
      <c r="AW205" s="13" t="s">
        <v>34</v>
      </c>
      <c r="AX205" s="13" t="s">
        <v>72</v>
      </c>
      <c r="AY205" s="229" t="s">
        <v>116</v>
      </c>
    </row>
    <row r="206" s="14" customFormat="1">
      <c r="A206" s="14"/>
      <c r="B206" s="230"/>
      <c r="C206" s="231"/>
      <c r="D206" s="220" t="s">
        <v>125</v>
      </c>
      <c r="E206" s="232" t="s">
        <v>19</v>
      </c>
      <c r="F206" s="233" t="s">
        <v>129</v>
      </c>
      <c r="G206" s="231"/>
      <c r="H206" s="234">
        <v>537.20000000000005</v>
      </c>
      <c r="I206" s="235"/>
      <c r="J206" s="231"/>
      <c r="K206" s="231"/>
      <c r="L206" s="236"/>
      <c r="M206" s="237"/>
      <c r="N206" s="238"/>
      <c r="O206" s="238"/>
      <c r="P206" s="238"/>
      <c r="Q206" s="238"/>
      <c r="R206" s="238"/>
      <c r="S206" s="238"/>
      <c r="T206" s="23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0" t="s">
        <v>125</v>
      </c>
      <c r="AU206" s="240" t="s">
        <v>82</v>
      </c>
      <c r="AV206" s="14" t="s">
        <v>123</v>
      </c>
      <c r="AW206" s="14" t="s">
        <v>34</v>
      </c>
      <c r="AX206" s="14" t="s">
        <v>80</v>
      </c>
      <c r="AY206" s="240" t="s">
        <v>116</v>
      </c>
    </row>
    <row r="207" s="12" customFormat="1" ht="22.8" customHeight="1">
      <c r="A207" s="12"/>
      <c r="B207" s="189"/>
      <c r="C207" s="190"/>
      <c r="D207" s="191" t="s">
        <v>71</v>
      </c>
      <c r="E207" s="203" t="s">
        <v>123</v>
      </c>
      <c r="F207" s="203" t="s">
        <v>542</v>
      </c>
      <c r="G207" s="190"/>
      <c r="H207" s="190"/>
      <c r="I207" s="193"/>
      <c r="J207" s="204">
        <f>BK207</f>
        <v>0</v>
      </c>
      <c r="K207" s="190"/>
      <c r="L207" s="195"/>
      <c r="M207" s="196"/>
      <c r="N207" s="197"/>
      <c r="O207" s="197"/>
      <c r="P207" s="198">
        <f>SUM(P208:P246)</f>
        <v>0</v>
      </c>
      <c r="Q207" s="197"/>
      <c r="R207" s="198">
        <f>SUM(R208:R246)</f>
        <v>0</v>
      </c>
      <c r="S207" s="197"/>
      <c r="T207" s="199">
        <f>SUM(T208:T246)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0" t="s">
        <v>80</v>
      </c>
      <c r="AT207" s="201" t="s">
        <v>71</v>
      </c>
      <c r="AU207" s="201" t="s">
        <v>80</v>
      </c>
      <c r="AY207" s="200" t="s">
        <v>116</v>
      </c>
      <c r="BK207" s="202">
        <f>SUM(BK208:BK246)</f>
        <v>0</v>
      </c>
    </row>
    <row r="208" s="2" customFormat="1" ht="21.75" customHeight="1">
      <c r="A208" s="39"/>
      <c r="B208" s="40"/>
      <c r="C208" s="205" t="s">
        <v>178</v>
      </c>
      <c r="D208" s="205" t="s">
        <v>118</v>
      </c>
      <c r="E208" s="206" t="s">
        <v>543</v>
      </c>
      <c r="F208" s="207" t="s">
        <v>544</v>
      </c>
      <c r="G208" s="208" t="s">
        <v>436</v>
      </c>
      <c r="H208" s="209">
        <v>17</v>
      </c>
      <c r="I208" s="210"/>
      <c r="J208" s="211">
        <f>ROUND(I208*H208,2)</f>
        <v>0</v>
      </c>
      <c r="K208" s="207" t="s">
        <v>19</v>
      </c>
      <c r="L208" s="45"/>
      <c r="M208" s="212" t="s">
        <v>19</v>
      </c>
      <c r="N208" s="213" t="s">
        <v>43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123</v>
      </c>
      <c r="AT208" s="216" t="s">
        <v>118</v>
      </c>
      <c r="AU208" s="216" t="s">
        <v>82</v>
      </c>
      <c r="AY208" s="18" t="s">
        <v>116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80</v>
      </c>
      <c r="BK208" s="217">
        <f>ROUND(I208*H208,2)</f>
        <v>0</v>
      </c>
      <c r="BL208" s="18" t="s">
        <v>123</v>
      </c>
      <c r="BM208" s="216" t="s">
        <v>545</v>
      </c>
    </row>
    <row r="209" s="15" customFormat="1">
      <c r="A209" s="15"/>
      <c r="B209" s="246"/>
      <c r="C209" s="247"/>
      <c r="D209" s="220" t="s">
        <v>125</v>
      </c>
      <c r="E209" s="248" t="s">
        <v>19</v>
      </c>
      <c r="F209" s="249" t="s">
        <v>499</v>
      </c>
      <c r="G209" s="247"/>
      <c r="H209" s="248" t="s">
        <v>19</v>
      </c>
      <c r="I209" s="250"/>
      <c r="J209" s="247"/>
      <c r="K209" s="247"/>
      <c r="L209" s="251"/>
      <c r="M209" s="252"/>
      <c r="N209" s="253"/>
      <c r="O209" s="253"/>
      <c r="P209" s="253"/>
      <c r="Q209" s="253"/>
      <c r="R209" s="253"/>
      <c r="S209" s="253"/>
      <c r="T209" s="254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5" t="s">
        <v>125</v>
      </c>
      <c r="AU209" s="255" t="s">
        <v>82</v>
      </c>
      <c r="AV209" s="15" t="s">
        <v>80</v>
      </c>
      <c r="AW209" s="15" t="s">
        <v>34</v>
      </c>
      <c r="AX209" s="15" t="s">
        <v>72</v>
      </c>
      <c r="AY209" s="255" t="s">
        <v>116</v>
      </c>
    </row>
    <row r="210" s="15" customFormat="1">
      <c r="A210" s="15"/>
      <c r="B210" s="246"/>
      <c r="C210" s="247"/>
      <c r="D210" s="220" t="s">
        <v>125</v>
      </c>
      <c r="E210" s="248" t="s">
        <v>19</v>
      </c>
      <c r="F210" s="249" t="s">
        <v>500</v>
      </c>
      <c r="G210" s="247"/>
      <c r="H210" s="248" t="s">
        <v>19</v>
      </c>
      <c r="I210" s="250"/>
      <c r="J210" s="247"/>
      <c r="K210" s="247"/>
      <c r="L210" s="251"/>
      <c r="M210" s="252"/>
      <c r="N210" s="253"/>
      <c r="O210" s="253"/>
      <c r="P210" s="253"/>
      <c r="Q210" s="253"/>
      <c r="R210" s="253"/>
      <c r="S210" s="253"/>
      <c r="T210" s="254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5" t="s">
        <v>125</v>
      </c>
      <c r="AU210" s="255" t="s">
        <v>82</v>
      </c>
      <c r="AV210" s="15" t="s">
        <v>80</v>
      </c>
      <c r="AW210" s="15" t="s">
        <v>34</v>
      </c>
      <c r="AX210" s="15" t="s">
        <v>72</v>
      </c>
      <c r="AY210" s="255" t="s">
        <v>116</v>
      </c>
    </row>
    <row r="211" s="15" customFormat="1">
      <c r="A211" s="15"/>
      <c r="B211" s="246"/>
      <c r="C211" s="247"/>
      <c r="D211" s="220" t="s">
        <v>125</v>
      </c>
      <c r="E211" s="248" t="s">
        <v>19</v>
      </c>
      <c r="F211" s="249" t="s">
        <v>487</v>
      </c>
      <c r="G211" s="247"/>
      <c r="H211" s="248" t="s">
        <v>19</v>
      </c>
      <c r="I211" s="250"/>
      <c r="J211" s="247"/>
      <c r="K211" s="247"/>
      <c r="L211" s="251"/>
      <c r="M211" s="252"/>
      <c r="N211" s="253"/>
      <c r="O211" s="253"/>
      <c r="P211" s="253"/>
      <c r="Q211" s="253"/>
      <c r="R211" s="253"/>
      <c r="S211" s="253"/>
      <c r="T211" s="254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55" t="s">
        <v>125</v>
      </c>
      <c r="AU211" s="255" t="s">
        <v>82</v>
      </c>
      <c r="AV211" s="15" t="s">
        <v>80</v>
      </c>
      <c r="AW211" s="15" t="s">
        <v>34</v>
      </c>
      <c r="AX211" s="15" t="s">
        <v>72</v>
      </c>
      <c r="AY211" s="255" t="s">
        <v>116</v>
      </c>
    </row>
    <row r="212" s="15" customFormat="1">
      <c r="A212" s="15"/>
      <c r="B212" s="246"/>
      <c r="C212" s="247"/>
      <c r="D212" s="220" t="s">
        <v>125</v>
      </c>
      <c r="E212" s="248" t="s">
        <v>19</v>
      </c>
      <c r="F212" s="249" t="s">
        <v>488</v>
      </c>
      <c r="G212" s="247"/>
      <c r="H212" s="248" t="s">
        <v>19</v>
      </c>
      <c r="I212" s="250"/>
      <c r="J212" s="247"/>
      <c r="K212" s="247"/>
      <c r="L212" s="251"/>
      <c r="M212" s="252"/>
      <c r="N212" s="253"/>
      <c r="O212" s="253"/>
      <c r="P212" s="253"/>
      <c r="Q212" s="253"/>
      <c r="R212" s="253"/>
      <c r="S212" s="253"/>
      <c r="T212" s="254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5" t="s">
        <v>125</v>
      </c>
      <c r="AU212" s="255" t="s">
        <v>82</v>
      </c>
      <c r="AV212" s="15" t="s">
        <v>80</v>
      </c>
      <c r="AW212" s="15" t="s">
        <v>34</v>
      </c>
      <c r="AX212" s="15" t="s">
        <v>72</v>
      </c>
      <c r="AY212" s="255" t="s">
        <v>116</v>
      </c>
    </row>
    <row r="213" s="15" customFormat="1">
      <c r="A213" s="15"/>
      <c r="B213" s="246"/>
      <c r="C213" s="247"/>
      <c r="D213" s="220" t="s">
        <v>125</v>
      </c>
      <c r="E213" s="248" t="s">
        <v>19</v>
      </c>
      <c r="F213" s="249" t="s">
        <v>501</v>
      </c>
      <c r="G213" s="247"/>
      <c r="H213" s="248" t="s">
        <v>19</v>
      </c>
      <c r="I213" s="250"/>
      <c r="J213" s="247"/>
      <c r="K213" s="247"/>
      <c r="L213" s="251"/>
      <c r="M213" s="252"/>
      <c r="N213" s="253"/>
      <c r="O213" s="253"/>
      <c r="P213" s="253"/>
      <c r="Q213" s="253"/>
      <c r="R213" s="253"/>
      <c r="S213" s="253"/>
      <c r="T213" s="25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55" t="s">
        <v>125</v>
      </c>
      <c r="AU213" s="255" t="s">
        <v>82</v>
      </c>
      <c r="AV213" s="15" t="s">
        <v>80</v>
      </c>
      <c r="AW213" s="15" t="s">
        <v>34</v>
      </c>
      <c r="AX213" s="15" t="s">
        <v>72</v>
      </c>
      <c r="AY213" s="255" t="s">
        <v>116</v>
      </c>
    </row>
    <row r="214" s="15" customFormat="1">
      <c r="A214" s="15"/>
      <c r="B214" s="246"/>
      <c r="C214" s="247"/>
      <c r="D214" s="220" t="s">
        <v>125</v>
      </c>
      <c r="E214" s="248" t="s">
        <v>19</v>
      </c>
      <c r="F214" s="249" t="s">
        <v>490</v>
      </c>
      <c r="G214" s="247"/>
      <c r="H214" s="248" t="s">
        <v>19</v>
      </c>
      <c r="I214" s="250"/>
      <c r="J214" s="247"/>
      <c r="K214" s="247"/>
      <c r="L214" s="251"/>
      <c r="M214" s="252"/>
      <c r="N214" s="253"/>
      <c r="O214" s="253"/>
      <c r="P214" s="253"/>
      <c r="Q214" s="253"/>
      <c r="R214" s="253"/>
      <c r="S214" s="253"/>
      <c r="T214" s="254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55" t="s">
        <v>125</v>
      </c>
      <c r="AU214" s="255" t="s">
        <v>82</v>
      </c>
      <c r="AV214" s="15" t="s">
        <v>80</v>
      </c>
      <c r="AW214" s="15" t="s">
        <v>34</v>
      </c>
      <c r="AX214" s="15" t="s">
        <v>72</v>
      </c>
      <c r="AY214" s="255" t="s">
        <v>116</v>
      </c>
    </row>
    <row r="215" s="15" customFormat="1">
      <c r="A215" s="15"/>
      <c r="B215" s="246"/>
      <c r="C215" s="247"/>
      <c r="D215" s="220" t="s">
        <v>125</v>
      </c>
      <c r="E215" s="248" t="s">
        <v>19</v>
      </c>
      <c r="F215" s="249" t="s">
        <v>494</v>
      </c>
      <c r="G215" s="247"/>
      <c r="H215" s="248" t="s">
        <v>19</v>
      </c>
      <c r="I215" s="250"/>
      <c r="J215" s="247"/>
      <c r="K215" s="247"/>
      <c r="L215" s="251"/>
      <c r="M215" s="252"/>
      <c r="N215" s="253"/>
      <c r="O215" s="253"/>
      <c r="P215" s="253"/>
      <c r="Q215" s="253"/>
      <c r="R215" s="253"/>
      <c r="S215" s="253"/>
      <c r="T215" s="254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5" t="s">
        <v>125</v>
      </c>
      <c r="AU215" s="255" t="s">
        <v>82</v>
      </c>
      <c r="AV215" s="15" t="s">
        <v>80</v>
      </c>
      <c r="AW215" s="15" t="s">
        <v>34</v>
      </c>
      <c r="AX215" s="15" t="s">
        <v>72</v>
      </c>
      <c r="AY215" s="255" t="s">
        <v>116</v>
      </c>
    </row>
    <row r="216" s="15" customFormat="1">
      <c r="A216" s="15"/>
      <c r="B216" s="246"/>
      <c r="C216" s="247"/>
      <c r="D216" s="220" t="s">
        <v>125</v>
      </c>
      <c r="E216" s="248" t="s">
        <v>19</v>
      </c>
      <c r="F216" s="249" t="s">
        <v>502</v>
      </c>
      <c r="G216" s="247"/>
      <c r="H216" s="248" t="s">
        <v>19</v>
      </c>
      <c r="I216" s="250"/>
      <c r="J216" s="247"/>
      <c r="K216" s="247"/>
      <c r="L216" s="251"/>
      <c r="M216" s="252"/>
      <c r="N216" s="253"/>
      <c r="O216" s="253"/>
      <c r="P216" s="253"/>
      <c r="Q216" s="253"/>
      <c r="R216" s="253"/>
      <c r="S216" s="253"/>
      <c r="T216" s="254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5" t="s">
        <v>125</v>
      </c>
      <c r="AU216" s="255" t="s">
        <v>82</v>
      </c>
      <c r="AV216" s="15" t="s">
        <v>80</v>
      </c>
      <c r="AW216" s="15" t="s">
        <v>34</v>
      </c>
      <c r="AX216" s="15" t="s">
        <v>72</v>
      </c>
      <c r="AY216" s="255" t="s">
        <v>116</v>
      </c>
    </row>
    <row r="217" s="15" customFormat="1">
      <c r="A217" s="15"/>
      <c r="B217" s="246"/>
      <c r="C217" s="247"/>
      <c r="D217" s="220" t="s">
        <v>125</v>
      </c>
      <c r="E217" s="248" t="s">
        <v>19</v>
      </c>
      <c r="F217" s="249" t="s">
        <v>503</v>
      </c>
      <c r="G217" s="247"/>
      <c r="H217" s="248" t="s">
        <v>19</v>
      </c>
      <c r="I217" s="250"/>
      <c r="J217" s="247"/>
      <c r="K217" s="247"/>
      <c r="L217" s="251"/>
      <c r="M217" s="252"/>
      <c r="N217" s="253"/>
      <c r="O217" s="253"/>
      <c r="P217" s="253"/>
      <c r="Q217" s="253"/>
      <c r="R217" s="253"/>
      <c r="S217" s="253"/>
      <c r="T217" s="254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55" t="s">
        <v>125</v>
      </c>
      <c r="AU217" s="255" t="s">
        <v>82</v>
      </c>
      <c r="AV217" s="15" t="s">
        <v>80</v>
      </c>
      <c r="AW217" s="15" t="s">
        <v>34</v>
      </c>
      <c r="AX217" s="15" t="s">
        <v>72</v>
      </c>
      <c r="AY217" s="255" t="s">
        <v>116</v>
      </c>
    </row>
    <row r="218" s="15" customFormat="1">
      <c r="A218" s="15"/>
      <c r="B218" s="246"/>
      <c r="C218" s="247"/>
      <c r="D218" s="220" t="s">
        <v>125</v>
      </c>
      <c r="E218" s="248" t="s">
        <v>19</v>
      </c>
      <c r="F218" s="249" t="s">
        <v>526</v>
      </c>
      <c r="G218" s="247"/>
      <c r="H218" s="248" t="s">
        <v>19</v>
      </c>
      <c r="I218" s="250"/>
      <c r="J218" s="247"/>
      <c r="K218" s="247"/>
      <c r="L218" s="251"/>
      <c r="M218" s="252"/>
      <c r="N218" s="253"/>
      <c r="O218" s="253"/>
      <c r="P218" s="253"/>
      <c r="Q218" s="253"/>
      <c r="R218" s="253"/>
      <c r="S218" s="253"/>
      <c r="T218" s="254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5" t="s">
        <v>125</v>
      </c>
      <c r="AU218" s="255" t="s">
        <v>82</v>
      </c>
      <c r="AV218" s="15" t="s">
        <v>80</v>
      </c>
      <c r="AW218" s="15" t="s">
        <v>34</v>
      </c>
      <c r="AX218" s="15" t="s">
        <v>72</v>
      </c>
      <c r="AY218" s="255" t="s">
        <v>116</v>
      </c>
    </row>
    <row r="219" s="15" customFormat="1">
      <c r="A219" s="15"/>
      <c r="B219" s="246"/>
      <c r="C219" s="247"/>
      <c r="D219" s="220" t="s">
        <v>125</v>
      </c>
      <c r="E219" s="248" t="s">
        <v>19</v>
      </c>
      <c r="F219" s="249" t="s">
        <v>505</v>
      </c>
      <c r="G219" s="247"/>
      <c r="H219" s="248" t="s">
        <v>19</v>
      </c>
      <c r="I219" s="250"/>
      <c r="J219" s="247"/>
      <c r="K219" s="247"/>
      <c r="L219" s="251"/>
      <c r="M219" s="252"/>
      <c r="N219" s="253"/>
      <c r="O219" s="253"/>
      <c r="P219" s="253"/>
      <c r="Q219" s="253"/>
      <c r="R219" s="253"/>
      <c r="S219" s="253"/>
      <c r="T219" s="254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5" t="s">
        <v>125</v>
      </c>
      <c r="AU219" s="255" t="s">
        <v>82</v>
      </c>
      <c r="AV219" s="15" t="s">
        <v>80</v>
      </c>
      <c r="AW219" s="15" t="s">
        <v>34</v>
      </c>
      <c r="AX219" s="15" t="s">
        <v>72</v>
      </c>
      <c r="AY219" s="255" t="s">
        <v>116</v>
      </c>
    </row>
    <row r="220" s="15" customFormat="1">
      <c r="A220" s="15"/>
      <c r="B220" s="246"/>
      <c r="C220" s="247"/>
      <c r="D220" s="220" t="s">
        <v>125</v>
      </c>
      <c r="E220" s="248" t="s">
        <v>19</v>
      </c>
      <c r="F220" s="249" t="s">
        <v>506</v>
      </c>
      <c r="G220" s="247"/>
      <c r="H220" s="248" t="s">
        <v>19</v>
      </c>
      <c r="I220" s="250"/>
      <c r="J220" s="247"/>
      <c r="K220" s="247"/>
      <c r="L220" s="251"/>
      <c r="M220" s="252"/>
      <c r="N220" s="253"/>
      <c r="O220" s="253"/>
      <c r="P220" s="253"/>
      <c r="Q220" s="253"/>
      <c r="R220" s="253"/>
      <c r="S220" s="253"/>
      <c r="T220" s="254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5" t="s">
        <v>125</v>
      </c>
      <c r="AU220" s="255" t="s">
        <v>82</v>
      </c>
      <c r="AV220" s="15" t="s">
        <v>80</v>
      </c>
      <c r="AW220" s="15" t="s">
        <v>34</v>
      </c>
      <c r="AX220" s="15" t="s">
        <v>72</v>
      </c>
      <c r="AY220" s="255" t="s">
        <v>116</v>
      </c>
    </row>
    <row r="221" s="13" customFormat="1">
      <c r="A221" s="13"/>
      <c r="B221" s="218"/>
      <c r="C221" s="219"/>
      <c r="D221" s="220" t="s">
        <v>125</v>
      </c>
      <c r="E221" s="221" t="s">
        <v>19</v>
      </c>
      <c r="F221" s="222" t="s">
        <v>309</v>
      </c>
      <c r="G221" s="219"/>
      <c r="H221" s="223">
        <v>17</v>
      </c>
      <c r="I221" s="224"/>
      <c r="J221" s="219"/>
      <c r="K221" s="219"/>
      <c r="L221" s="225"/>
      <c r="M221" s="226"/>
      <c r="N221" s="227"/>
      <c r="O221" s="227"/>
      <c r="P221" s="227"/>
      <c r="Q221" s="227"/>
      <c r="R221" s="227"/>
      <c r="S221" s="227"/>
      <c r="T221" s="22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29" t="s">
        <v>125</v>
      </c>
      <c r="AU221" s="229" t="s">
        <v>82</v>
      </c>
      <c r="AV221" s="13" t="s">
        <v>82</v>
      </c>
      <c r="AW221" s="13" t="s">
        <v>34</v>
      </c>
      <c r="AX221" s="13" t="s">
        <v>72</v>
      </c>
      <c r="AY221" s="229" t="s">
        <v>116</v>
      </c>
    </row>
    <row r="222" s="14" customFormat="1">
      <c r="A222" s="14"/>
      <c r="B222" s="230"/>
      <c r="C222" s="231"/>
      <c r="D222" s="220" t="s">
        <v>125</v>
      </c>
      <c r="E222" s="232" t="s">
        <v>19</v>
      </c>
      <c r="F222" s="233" t="s">
        <v>129</v>
      </c>
      <c r="G222" s="231"/>
      <c r="H222" s="234">
        <v>17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0" t="s">
        <v>125</v>
      </c>
      <c r="AU222" s="240" t="s">
        <v>82</v>
      </c>
      <c r="AV222" s="14" t="s">
        <v>123</v>
      </c>
      <c r="AW222" s="14" t="s">
        <v>34</v>
      </c>
      <c r="AX222" s="14" t="s">
        <v>80</v>
      </c>
      <c r="AY222" s="240" t="s">
        <v>116</v>
      </c>
    </row>
    <row r="223" s="2" customFormat="1" ht="16.5" customHeight="1">
      <c r="A223" s="39"/>
      <c r="B223" s="40"/>
      <c r="C223" s="205" t="s">
        <v>184</v>
      </c>
      <c r="D223" s="205" t="s">
        <v>118</v>
      </c>
      <c r="E223" s="206" t="s">
        <v>546</v>
      </c>
      <c r="F223" s="207" t="s">
        <v>547</v>
      </c>
      <c r="G223" s="208" t="s">
        <v>436</v>
      </c>
      <c r="H223" s="209">
        <v>1117</v>
      </c>
      <c r="I223" s="210"/>
      <c r="J223" s="211">
        <f>ROUND(I223*H223,2)</f>
        <v>0</v>
      </c>
      <c r="K223" s="207" t="s">
        <v>19</v>
      </c>
      <c r="L223" s="45"/>
      <c r="M223" s="212" t="s">
        <v>19</v>
      </c>
      <c r="N223" s="213" t="s">
        <v>43</v>
      </c>
      <c r="O223" s="85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123</v>
      </c>
      <c r="AT223" s="216" t="s">
        <v>118</v>
      </c>
      <c r="AU223" s="216" t="s">
        <v>82</v>
      </c>
      <c r="AY223" s="18" t="s">
        <v>116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80</v>
      </c>
      <c r="BK223" s="217">
        <f>ROUND(I223*H223,2)</f>
        <v>0</v>
      </c>
      <c r="BL223" s="18" t="s">
        <v>123</v>
      </c>
      <c r="BM223" s="216" t="s">
        <v>548</v>
      </c>
    </row>
    <row r="224" s="15" customFormat="1">
      <c r="A224" s="15"/>
      <c r="B224" s="246"/>
      <c r="C224" s="247"/>
      <c r="D224" s="220" t="s">
        <v>125</v>
      </c>
      <c r="E224" s="248" t="s">
        <v>19</v>
      </c>
      <c r="F224" s="249" t="s">
        <v>486</v>
      </c>
      <c r="G224" s="247"/>
      <c r="H224" s="248" t="s">
        <v>19</v>
      </c>
      <c r="I224" s="250"/>
      <c r="J224" s="247"/>
      <c r="K224" s="247"/>
      <c r="L224" s="251"/>
      <c r="M224" s="252"/>
      <c r="N224" s="253"/>
      <c r="O224" s="253"/>
      <c r="P224" s="253"/>
      <c r="Q224" s="253"/>
      <c r="R224" s="253"/>
      <c r="S224" s="253"/>
      <c r="T224" s="254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5" t="s">
        <v>125</v>
      </c>
      <c r="AU224" s="255" t="s">
        <v>82</v>
      </c>
      <c r="AV224" s="15" t="s">
        <v>80</v>
      </c>
      <c r="AW224" s="15" t="s">
        <v>34</v>
      </c>
      <c r="AX224" s="15" t="s">
        <v>72</v>
      </c>
      <c r="AY224" s="255" t="s">
        <v>116</v>
      </c>
    </row>
    <row r="225" s="15" customFormat="1">
      <c r="A225" s="15"/>
      <c r="B225" s="246"/>
      <c r="C225" s="247"/>
      <c r="D225" s="220" t="s">
        <v>125</v>
      </c>
      <c r="E225" s="248" t="s">
        <v>19</v>
      </c>
      <c r="F225" s="249" t="s">
        <v>487</v>
      </c>
      <c r="G225" s="247"/>
      <c r="H225" s="248" t="s">
        <v>19</v>
      </c>
      <c r="I225" s="250"/>
      <c r="J225" s="247"/>
      <c r="K225" s="247"/>
      <c r="L225" s="251"/>
      <c r="M225" s="252"/>
      <c r="N225" s="253"/>
      <c r="O225" s="253"/>
      <c r="P225" s="253"/>
      <c r="Q225" s="253"/>
      <c r="R225" s="253"/>
      <c r="S225" s="253"/>
      <c r="T225" s="25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55" t="s">
        <v>125</v>
      </c>
      <c r="AU225" s="255" t="s">
        <v>82</v>
      </c>
      <c r="AV225" s="15" t="s">
        <v>80</v>
      </c>
      <c r="AW225" s="15" t="s">
        <v>34</v>
      </c>
      <c r="AX225" s="15" t="s">
        <v>72</v>
      </c>
      <c r="AY225" s="255" t="s">
        <v>116</v>
      </c>
    </row>
    <row r="226" s="15" customFormat="1">
      <c r="A226" s="15"/>
      <c r="B226" s="246"/>
      <c r="C226" s="247"/>
      <c r="D226" s="220" t="s">
        <v>125</v>
      </c>
      <c r="E226" s="248" t="s">
        <v>19</v>
      </c>
      <c r="F226" s="249" t="s">
        <v>488</v>
      </c>
      <c r="G226" s="247"/>
      <c r="H226" s="248" t="s">
        <v>19</v>
      </c>
      <c r="I226" s="250"/>
      <c r="J226" s="247"/>
      <c r="K226" s="247"/>
      <c r="L226" s="251"/>
      <c r="M226" s="252"/>
      <c r="N226" s="253"/>
      <c r="O226" s="253"/>
      <c r="P226" s="253"/>
      <c r="Q226" s="253"/>
      <c r="R226" s="253"/>
      <c r="S226" s="253"/>
      <c r="T226" s="254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5" t="s">
        <v>125</v>
      </c>
      <c r="AU226" s="255" t="s">
        <v>82</v>
      </c>
      <c r="AV226" s="15" t="s">
        <v>80</v>
      </c>
      <c r="AW226" s="15" t="s">
        <v>34</v>
      </c>
      <c r="AX226" s="15" t="s">
        <v>72</v>
      </c>
      <c r="AY226" s="255" t="s">
        <v>116</v>
      </c>
    </row>
    <row r="227" s="15" customFormat="1">
      <c r="A227" s="15"/>
      <c r="B227" s="246"/>
      <c r="C227" s="247"/>
      <c r="D227" s="220" t="s">
        <v>125</v>
      </c>
      <c r="E227" s="248" t="s">
        <v>19</v>
      </c>
      <c r="F227" s="249" t="s">
        <v>489</v>
      </c>
      <c r="G227" s="247"/>
      <c r="H227" s="248" t="s">
        <v>19</v>
      </c>
      <c r="I227" s="250"/>
      <c r="J227" s="247"/>
      <c r="K227" s="247"/>
      <c r="L227" s="251"/>
      <c r="M227" s="252"/>
      <c r="N227" s="253"/>
      <c r="O227" s="253"/>
      <c r="P227" s="253"/>
      <c r="Q227" s="253"/>
      <c r="R227" s="253"/>
      <c r="S227" s="253"/>
      <c r="T227" s="254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5" t="s">
        <v>125</v>
      </c>
      <c r="AU227" s="255" t="s">
        <v>82</v>
      </c>
      <c r="AV227" s="15" t="s">
        <v>80</v>
      </c>
      <c r="AW227" s="15" t="s">
        <v>34</v>
      </c>
      <c r="AX227" s="15" t="s">
        <v>72</v>
      </c>
      <c r="AY227" s="255" t="s">
        <v>116</v>
      </c>
    </row>
    <row r="228" s="15" customFormat="1">
      <c r="A228" s="15"/>
      <c r="B228" s="246"/>
      <c r="C228" s="247"/>
      <c r="D228" s="220" t="s">
        <v>125</v>
      </c>
      <c r="E228" s="248" t="s">
        <v>19</v>
      </c>
      <c r="F228" s="249" t="s">
        <v>490</v>
      </c>
      <c r="G228" s="247"/>
      <c r="H228" s="248" t="s">
        <v>19</v>
      </c>
      <c r="I228" s="250"/>
      <c r="J228" s="247"/>
      <c r="K228" s="247"/>
      <c r="L228" s="251"/>
      <c r="M228" s="252"/>
      <c r="N228" s="253"/>
      <c r="O228" s="253"/>
      <c r="P228" s="253"/>
      <c r="Q228" s="253"/>
      <c r="R228" s="253"/>
      <c r="S228" s="253"/>
      <c r="T228" s="254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55" t="s">
        <v>125</v>
      </c>
      <c r="AU228" s="255" t="s">
        <v>82</v>
      </c>
      <c r="AV228" s="15" t="s">
        <v>80</v>
      </c>
      <c r="AW228" s="15" t="s">
        <v>34</v>
      </c>
      <c r="AX228" s="15" t="s">
        <v>72</v>
      </c>
      <c r="AY228" s="255" t="s">
        <v>116</v>
      </c>
    </row>
    <row r="229" s="15" customFormat="1">
      <c r="A229" s="15"/>
      <c r="B229" s="246"/>
      <c r="C229" s="247"/>
      <c r="D229" s="220" t="s">
        <v>125</v>
      </c>
      <c r="E229" s="248" t="s">
        <v>19</v>
      </c>
      <c r="F229" s="249" t="s">
        <v>491</v>
      </c>
      <c r="G229" s="247"/>
      <c r="H229" s="248" t="s">
        <v>19</v>
      </c>
      <c r="I229" s="250"/>
      <c r="J229" s="247"/>
      <c r="K229" s="247"/>
      <c r="L229" s="251"/>
      <c r="M229" s="252"/>
      <c r="N229" s="253"/>
      <c r="O229" s="253"/>
      <c r="P229" s="253"/>
      <c r="Q229" s="253"/>
      <c r="R229" s="253"/>
      <c r="S229" s="253"/>
      <c r="T229" s="25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55" t="s">
        <v>125</v>
      </c>
      <c r="AU229" s="255" t="s">
        <v>82</v>
      </c>
      <c r="AV229" s="15" t="s">
        <v>80</v>
      </c>
      <c r="AW229" s="15" t="s">
        <v>34</v>
      </c>
      <c r="AX229" s="15" t="s">
        <v>72</v>
      </c>
      <c r="AY229" s="255" t="s">
        <v>116</v>
      </c>
    </row>
    <row r="230" s="15" customFormat="1">
      <c r="A230" s="15"/>
      <c r="B230" s="246"/>
      <c r="C230" s="247"/>
      <c r="D230" s="220" t="s">
        <v>125</v>
      </c>
      <c r="E230" s="248" t="s">
        <v>19</v>
      </c>
      <c r="F230" s="249" t="s">
        <v>492</v>
      </c>
      <c r="G230" s="247"/>
      <c r="H230" s="248" t="s">
        <v>19</v>
      </c>
      <c r="I230" s="250"/>
      <c r="J230" s="247"/>
      <c r="K230" s="247"/>
      <c r="L230" s="251"/>
      <c r="M230" s="252"/>
      <c r="N230" s="253"/>
      <c r="O230" s="253"/>
      <c r="P230" s="253"/>
      <c r="Q230" s="253"/>
      <c r="R230" s="253"/>
      <c r="S230" s="253"/>
      <c r="T230" s="254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5" t="s">
        <v>125</v>
      </c>
      <c r="AU230" s="255" t="s">
        <v>82</v>
      </c>
      <c r="AV230" s="15" t="s">
        <v>80</v>
      </c>
      <c r="AW230" s="15" t="s">
        <v>34</v>
      </c>
      <c r="AX230" s="15" t="s">
        <v>72</v>
      </c>
      <c r="AY230" s="255" t="s">
        <v>116</v>
      </c>
    </row>
    <row r="231" s="15" customFormat="1">
      <c r="A231" s="15"/>
      <c r="B231" s="246"/>
      <c r="C231" s="247"/>
      <c r="D231" s="220" t="s">
        <v>125</v>
      </c>
      <c r="E231" s="248" t="s">
        <v>19</v>
      </c>
      <c r="F231" s="249" t="s">
        <v>493</v>
      </c>
      <c r="G231" s="247"/>
      <c r="H231" s="248" t="s">
        <v>19</v>
      </c>
      <c r="I231" s="250"/>
      <c r="J231" s="247"/>
      <c r="K231" s="247"/>
      <c r="L231" s="251"/>
      <c r="M231" s="252"/>
      <c r="N231" s="253"/>
      <c r="O231" s="253"/>
      <c r="P231" s="253"/>
      <c r="Q231" s="253"/>
      <c r="R231" s="253"/>
      <c r="S231" s="253"/>
      <c r="T231" s="254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5" t="s">
        <v>125</v>
      </c>
      <c r="AU231" s="255" t="s">
        <v>82</v>
      </c>
      <c r="AV231" s="15" t="s">
        <v>80</v>
      </c>
      <c r="AW231" s="15" t="s">
        <v>34</v>
      </c>
      <c r="AX231" s="15" t="s">
        <v>72</v>
      </c>
      <c r="AY231" s="255" t="s">
        <v>116</v>
      </c>
    </row>
    <row r="232" s="15" customFormat="1">
      <c r="A232" s="15"/>
      <c r="B232" s="246"/>
      <c r="C232" s="247"/>
      <c r="D232" s="220" t="s">
        <v>125</v>
      </c>
      <c r="E232" s="248" t="s">
        <v>19</v>
      </c>
      <c r="F232" s="249" t="s">
        <v>494</v>
      </c>
      <c r="G232" s="247"/>
      <c r="H232" s="248" t="s">
        <v>19</v>
      </c>
      <c r="I232" s="250"/>
      <c r="J232" s="247"/>
      <c r="K232" s="247"/>
      <c r="L232" s="251"/>
      <c r="M232" s="252"/>
      <c r="N232" s="253"/>
      <c r="O232" s="253"/>
      <c r="P232" s="253"/>
      <c r="Q232" s="253"/>
      <c r="R232" s="253"/>
      <c r="S232" s="253"/>
      <c r="T232" s="254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5" t="s">
        <v>125</v>
      </c>
      <c r="AU232" s="255" t="s">
        <v>82</v>
      </c>
      <c r="AV232" s="15" t="s">
        <v>80</v>
      </c>
      <c r="AW232" s="15" t="s">
        <v>34</v>
      </c>
      <c r="AX232" s="15" t="s">
        <v>72</v>
      </c>
      <c r="AY232" s="255" t="s">
        <v>116</v>
      </c>
    </row>
    <row r="233" s="13" customFormat="1">
      <c r="A233" s="13"/>
      <c r="B233" s="218"/>
      <c r="C233" s="219"/>
      <c r="D233" s="220" t="s">
        <v>125</v>
      </c>
      <c r="E233" s="221" t="s">
        <v>19</v>
      </c>
      <c r="F233" s="222" t="s">
        <v>495</v>
      </c>
      <c r="G233" s="219"/>
      <c r="H233" s="223">
        <v>1117</v>
      </c>
      <c r="I233" s="224"/>
      <c r="J233" s="219"/>
      <c r="K233" s="219"/>
      <c r="L233" s="225"/>
      <c r="M233" s="226"/>
      <c r="N233" s="227"/>
      <c r="O233" s="227"/>
      <c r="P233" s="227"/>
      <c r="Q233" s="227"/>
      <c r="R233" s="227"/>
      <c r="S233" s="227"/>
      <c r="T233" s="22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29" t="s">
        <v>125</v>
      </c>
      <c r="AU233" s="229" t="s">
        <v>82</v>
      </c>
      <c r="AV233" s="13" t="s">
        <v>82</v>
      </c>
      <c r="AW233" s="13" t="s">
        <v>34</v>
      </c>
      <c r="AX233" s="13" t="s">
        <v>72</v>
      </c>
      <c r="AY233" s="229" t="s">
        <v>116</v>
      </c>
    </row>
    <row r="234" s="14" customFormat="1">
      <c r="A234" s="14"/>
      <c r="B234" s="230"/>
      <c r="C234" s="231"/>
      <c r="D234" s="220" t="s">
        <v>125</v>
      </c>
      <c r="E234" s="232" t="s">
        <v>19</v>
      </c>
      <c r="F234" s="233" t="s">
        <v>129</v>
      </c>
      <c r="G234" s="231"/>
      <c r="H234" s="234">
        <v>1117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0" t="s">
        <v>125</v>
      </c>
      <c r="AU234" s="240" t="s">
        <v>82</v>
      </c>
      <c r="AV234" s="14" t="s">
        <v>123</v>
      </c>
      <c r="AW234" s="14" t="s">
        <v>34</v>
      </c>
      <c r="AX234" s="14" t="s">
        <v>80</v>
      </c>
      <c r="AY234" s="240" t="s">
        <v>116</v>
      </c>
    </row>
    <row r="235" s="2" customFormat="1" ht="16.5" customHeight="1">
      <c r="A235" s="39"/>
      <c r="B235" s="40"/>
      <c r="C235" s="205" t="s">
        <v>189</v>
      </c>
      <c r="D235" s="205" t="s">
        <v>118</v>
      </c>
      <c r="E235" s="206" t="s">
        <v>549</v>
      </c>
      <c r="F235" s="207" t="s">
        <v>550</v>
      </c>
      <c r="G235" s="208" t="s">
        <v>121</v>
      </c>
      <c r="H235" s="209">
        <v>537.20000000000005</v>
      </c>
      <c r="I235" s="210"/>
      <c r="J235" s="211">
        <f>ROUND(I235*H235,2)</f>
        <v>0</v>
      </c>
      <c r="K235" s="207" t="s">
        <v>19</v>
      </c>
      <c r="L235" s="45"/>
      <c r="M235" s="212" t="s">
        <v>19</v>
      </c>
      <c r="N235" s="213" t="s">
        <v>43</v>
      </c>
      <c r="O235" s="85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123</v>
      </c>
      <c r="AT235" s="216" t="s">
        <v>118</v>
      </c>
      <c r="AU235" s="216" t="s">
        <v>82</v>
      </c>
      <c r="AY235" s="18" t="s">
        <v>116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80</v>
      </c>
      <c r="BK235" s="217">
        <f>ROUND(I235*H235,2)</f>
        <v>0</v>
      </c>
      <c r="BL235" s="18" t="s">
        <v>123</v>
      </c>
      <c r="BM235" s="216" t="s">
        <v>551</v>
      </c>
    </row>
    <row r="236" s="15" customFormat="1">
      <c r="A236" s="15"/>
      <c r="B236" s="246"/>
      <c r="C236" s="247"/>
      <c r="D236" s="220" t="s">
        <v>125</v>
      </c>
      <c r="E236" s="248" t="s">
        <v>19</v>
      </c>
      <c r="F236" s="249" t="s">
        <v>510</v>
      </c>
      <c r="G236" s="247"/>
      <c r="H236" s="248" t="s">
        <v>19</v>
      </c>
      <c r="I236" s="250"/>
      <c r="J236" s="247"/>
      <c r="K236" s="247"/>
      <c r="L236" s="251"/>
      <c r="M236" s="252"/>
      <c r="N236" s="253"/>
      <c r="O236" s="253"/>
      <c r="P236" s="253"/>
      <c r="Q236" s="253"/>
      <c r="R236" s="253"/>
      <c r="S236" s="253"/>
      <c r="T236" s="254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5" t="s">
        <v>125</v>
      </c>
      <c r="AU236" s="255" t="s">
        <v>82</v>
      </c>
      <c r="AV236" s="15" t="s">
        <v>80</v>
      </c>
      <c r="AW236" s="15" t="s">
        <v>34</v>
      </c>
      <c r="AX236" s="15" t="s">
        <v>72</v>
      </c>
      <c r="AY236" s="255" t="s">
        <v>116</v>
      </c>
    </row>
    <row r="237" s="15" customFormat="1">
      <c r="A237" s="15"/>
      <c r="B237" s="246"/>
      <c r="C237" s="247"/>
      <c r="D237" s="220" t="s">
        <v>125</v>
      </c>
      <c r="E237" s="248" t="s">
        <v>19</v>
      </c>
      <c r="F237" s="249" t="s">
        <v>511</v>
      </c>
      <c r="G237" s="247"/>
      <c r="H237" s="248" t="s">
        <v>19</v>
      </c>
      <c r="I237" s="250"/>
      <c r="J237" s="247"/>
      <c r="K237" s="247"/>
      <c r="L237" s="251"/>
      <c r="M237" s="252"/>
      <c r="N237" s="253"/>
      <c r="O237" s="253"/>
      <c r="P237" s="253"/>
      <c r="Q237" s="253"/>
      <c r="R237" s="253"/>
      <c r="S237" s="253"/>
      <c r="T237" s="254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55" t="s">
        <v>125</v>
      </c>
      <c r="AU237" s="255" t="s">
        <v>82</v>
      </c>
      <c r="AV237" s="15" t="s">
        <v>80</v>
      </c>
      <c r="AW237" s="15" t="s">
        <v>34</v>
      </c>
      <c r="AX237" s="15" t="s">
        <v>72</v>
      </c>
      <c r="AY237" s="255" t="s">
        <v>116</v>
      </c>
    </row>
    <row r="238" s="15" customFormat="1">
      <c r="A238" s="15"/>
      <c r="B238" s="246"/>
      <c r="C238" s="247"/>
      <c r="D238" s="220" t="s">
        <v>125</v>
      </c>
      <c r="E238" s="248" t="s">
        <v>19</v>
      </c>
      <c r="F238" s="249" t="s">
        <v>512</v>
      </c>
      <c r="G238" s="247"/>
      <c r="H238" s="248" t="s">
        <v>19</v>
      </c>
      <c r="I238" s="250"/>
      <c r="J238" s="247"/>
      <c r="K238" s="247"/>
      <c r="L238" s="251"/>
      <c r="M238" s="252"/>
      <c r="N238" s="253"/>
      <c r="O238" s="253"/>
      <c r="P238" s="253"/>
      <c r="Q238" s="253"/>
      <c r="R238" s="253"/>
      <c r="S238" s="253"/>
      <c r="T238" s="254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5" t="s">
        <v>125</v>
      </c>
      <c r="AU238" s="255" t="s">
        <v>82</v>
      </c>
      <c r="AV238" s="15" t="s">
        <v>80</v>
      </c>
      <c r="AW238" s="15" t="s">
        <v>34</v>
      </c>
      <c r="AX238" s="15" t="s">
        <v>72</v>
      </c>
      <c r="AY238" s="255" t="s">
        <v>116</v>
      </c>
    </row>
    <row r="239" s="15" customFormat="1">
      <c r="A239" s="15"/>
      <c r="B239" s="246"/>
      <c r="C239" s="247"/>
      <c r="D239" s="220" t="s">
        <v>125</v>
      </c>
      <c r="E239" s="248" t="s">
        <v>19</v>
      </c>
      <c r="F239" s="249" t="s">
        <v>494</v>
      </c>
      <c r="G239" s="247"/>
      <c r="H239" s="248" t="s">
        <v>19</v>
      </c>
      <c r="I239" s="250"/>
      <c r="J239" s="247"/>
      <c r="K239" s="247"/>
      <c r="L239" s="251"/>
      <c r="M239" s="252"/>
      <c r="N239" s="253"/>
      <c r="O239" s="253"/>
      <c r="P239" s="253"/>
      <c r="Q239" s="253"/>
      <c r="R239" s="253"/>
      <c r="S239" s="253"/>
      <c r="T239" s="254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5" t="s">
        <v>125</v>
      </c>
      <c r="AU239" s="255" t="s">
        <v>82</v>
      </c>
      <c r="AV239" s="15" t="s">
        <v>80</v>
      </c>
      <c r="AW239" s="15" t="s">
        <v>34</v>
      </c>
      <c r="AX239" s="15" t="s">
        <v>72</v>
      </c>
      <c r="AY239" s="255" t="s">
        <v>116</v>
      </c>
    </row>
    <row r="240" s="15" customFormat="1">
      <c r="A240" s="15"/>
      <c r="B240" s="246"/>
      <c r="C240" s="247"/>
      <c r="D240" s="220" t="s">
        <v>125</v>
      </c>
      <c r="E240" s="248" t="s">
        <v>19</v>
      </c>
      <c r="F240" s="249" t="s">
        <v>513</v>
      </c>
      <c r="G240" s="247"/>
      <c r="H240" s="248" t="s">
        <v>19</v>
      </c>
      <c r="I240" s="250"/>
      <c r="J240" s="247"/>
      <c r="K240" s="247"/>
      <c r="L240" s="251"/>
      <c r="M240" s="252"/>
      <c r="N240" s="253"/>
      <c r="O240" s="253"/>
      <c r="P240" s="253"/>
      <c r="Q240" s="253"/>
      <c r="R240" s="253"/>
      <c r="S240" s="253"/>
      <c r="T240" s="254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5" t="s">
        <v>125</v>
      </c>
      <c r="AU240" s="255" t="s">
        <v>82</v>
      </c>
      <c r="AV240" s="15" t="s">
        <v>80</v>
      </c>
      <c r="AW240" s="15" t="s">
        <v>34</v>
      </c>
      <c r="AX240" s="15" t="s">
        <v>72</v>
      </c>
      <c r="AY240" s="255" t="s">
        <v>116</v>
      </c>
    </row>
    <row r="241" s="15" customFormat="1">
      <c r="A241" s="15"/>
      <c r="B241" s="246"/>
      <c r="C241" s="247"/>
      <c r="D241" s="220" t="s">
        <v>125</v>
      </c>
      <c r="E241" s="248" t="s">
        <v>19</v>
      </c>
      <c r="F241" s="249" t="s">
        <v>514</v>
      </c>
      <c r="G241" s="247"/>
      <c r="H241" s="248" t="s">
        <v>19</v>
      </c>
      <c r="I241" s="250"/>
      <c r="J241" s="247"/>
      <c r="K241" s="247"/>
      <c r="L241" s="251"/>
      <c r="M241" s="252"/>
      <c r="N241" s="253"/>
      <c r="O241" s="253"/>
      <c r="P241" s="253"/>
      <c r="Q241" s="253"/>
      <c r="R241" s="253"/>
      <c r="S241" s="253"/>
      <c r="T241" s="254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5" t="s">
        <v>125</v>
      </c>
      <c r="AU241" s="255" t="s">
        <v>82</v>
      </c>
      <c r="AV241" s="15" t="s">
        <v>80</v>
      </c>
      <c r="AW241" s="15" t="s">
        <v>34</v>
      </c>
      <c r="AX241" s="15" t="s">
        <v>72</v>
      </c>
      <c r="AY241" s="255" t="s">
        <v>116</v>
      </c>
    </row>
    <row r="242" s="15" customFormat="1">
      <c r="A242" s="15"/>
      <c r="B242" s="246"/>
      <c r="C242" s="247"/>
      <c r="D242" s="220" t="s">
        <v>125</v>
      </c>
      <c r="E242" s="248" t="s">
        <v>19</v>
      </c>
      <c r="F242" s="249" t="s">
        <v>515</v>
      </c>
      <c r="G242" s="247"/>
      <c r="H242" s="248" t="s">
        <v>19</v>
      </c>
      <c r="I242" s="250"/>
      <c r="J242" s="247"/>
      <c r="K242" s="247"/>
      <c r="L242" s="251"/>
      <c r="M242" s="252"/>
      <c r="N242" s="253"/>
      <c r="O242" s="253"/>
      <c r="P242" s="253"/>
      <c r="Q242" s="253"/>
      <c r="R242" s="253"/>
      <c r="S242" s="253"/>
      <c r="T242" s="254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5" t="s">
        <v>125</v>
      </c>
      <c r="AU242" s="255" t="s">
        <v>82</v>
      </c>
      <c r="AV242" s="15" t="s">
        <v>80</v>
      </c>
      <c r="AW242" s="15" t="s">
        <v>34</v>
      </c>
      <c r="AX242" s="15" t="s">
        <v>72</v>
      </c>
      <c r="AY242" s="255" t="s">
        <v>116</v>
      </c>
    </row>
    <row r="243" s="15" customFormat="1">
      <c r="A243" s="15"/>
      <c r="B243" s="246"/>
      <c r="C243" s="247"/>
      <c r="D243" s="220" t="s">
        <v>125</v>
      </c>
      <c r="E243" s="248" t="s">
        <v>19</v>
      </c>
      <c r="F243" s="249" t="s">
        <v>516</v>
      </c>
      <c r="G243" s="247"/>
      <c r="H243" s="248" t="s">
        <v>19</v>
      </c>
      <c r="I243" s="250"/>
      <c r="J243" s="247"/>
      <c r="K243" s="247"/>
      <c r="L243" s="251"/>
      <c r="M243" s="252"/>
      <c r="N243" s="253"/>
      <c r="O243" s="253"/>
      <c r="P243" s="253"/>
      <c r="Q243" s="253"/>
      <c r="R243" s="253"/>
      <c r="S243" s="253"/>
      <c r="T243" s="254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55" t="s">
        <v>125</v>
      </c>
      <c r="AU243" s="255" t="s">
        <v>82</v>
      </c>
      <c r="AV243" s="15" t="s">
        <v>80</v>
      </c>
      <c r="AW243" s="15" t="s">
        <v>34</v>
      </c>
      <c r="AX243" s="15" t="s">
        <v>72</v>
      </c>
      <c r="AY243" s="255" t="s">
        <v>116</v>
      </c>
    </row>
    <row r="244" s="15" customFormat="1">
      <c r="A244" s="15"/>
      <c r="B244" s="246"/>
      <c r="C244" s="247"/>
      <c r="D244" s="220" t="s">
        <v>125</v>
      </c>
      <c r="E244" s="248" t="s">
        <v>19</v>
      </c>
      <c r="F244" s="249" t="s">
        <v>517</v>
      </c>
      <c r="G244" s="247"/>
      <c r="H244" s="248" t="s">
        <v>19</v>
      </c>
      <c r="I244" s="250"/>
      <c r="J244" s="247"/>
      <c r="K244" s="247"/>
      <c r="L244" s="251"/>
      <c r="M244" s="252"/>
      <c r="N244" s="253"/>
      <c r="O244" s="253"/>
      <c r="P244" s="253"/>
      <c r="Q244" s="253"/>
      <c r="R244" s="253"/>
      <c r="S244" s="253"/>
      <c r="T244" s="254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5" t="s">
        <v>125</v>
      </c>
      <c r="AU244" s="255" t="s">
        <v>82</v>
      </c>
      <c r="AV244" s="15" t="s">
        <v>80</v>
      </c>
      <c r="AW244" s="15" t="s">
        <v>34</v>
      </c>
      <c r="AX244" s="15" t="s">
        <v>72</v>
      </c>
      <c r="AY244" s="255" t="s">
        <v>116</v>
      </c>
    </row>
    <row r="245" s="13" customFormat="1">
      <c r="A245" s="13"/>
      <c r="B245" s="218"/>
      <c r="C245" s="219"/>
      <c r="D245" s="220" t="s">
        <v>125</v>
      </c>
      <c r="E245" s="221" t="s">
        <v>19</v>
      </c>
      <c r="F245" s="222" t="s">
        <v>541</v>
      </c>
      <c r="G245" s="219"/>
      <c r="H245" s="223">
        <v>537.20000000000005</v>
      </c>
      <c r="I245" s="224"/>
      <c r="J245" s="219"/>
      <c r="K245" s="219"/>
      <c r="L245" s="225"/>
      <c r="M245" s="226"/>
      <c r="N245" s="227"/>
      <c r="O245" s="227"/>
      <c r="P245" s="227"/>
      <c r="Q245" s="227"/>
      <c r="R245" s="227"/>
      <c r="S245" s="227"/>
      <c r="T245" s="22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29" t="s">
        <v>125</v>
      </c>
      <c r="AU245" s="229" t="s">
        <v>82</v>
      </c>
      <c r="AV245" s="13" t="s">
        <v>82</v>
      </c>
      <c r="AW245" s="13" t="s">
        <v>34</v>
      </c>
      <c r="AX245" s="13" t="s">
        <v>72</v>
      </c>
      <c r="AY245" s="229" t="s">
        <v>116</v>
      </c>
    </row>
    <row r="246" s="14" customFormat="1">
      <c r="A246" s="14"/>
      <c r="B246" s="230"/>
      <c r="C246" s="231"/>
      <c r="D246" s="220" t="s">
        <v>125</v>
      </c>
      <c r="E246" s="232" t="s">
        <v>19</v>
      </c>
      <c r="F246" s="233" t="s">
        <v>129</v>
      </c>
      <c r="G246" s="231"/>
      <c r="H246" s="234">
        <v>537.20000000000005</v>
      </c>
      <c r="I246" s="235"/>
      <c r="J246" s="231"/>
      <c r="K246" s="231"/>
      <c r="L246" s="236"/>
      <c r="M246" s="237"/>
      <c r="N246" s="238"/>
      <c r="O246" s="238"/>
      <c r="P246" s="238"/>
      <c r="Q246" s="238"/>
      <c r="R246" s="238"/>
      <c r="S246" s="238"/>
      <c r="T246" s="23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0" t="s">
        <v>125</v>
      </c>
      <c r="AU246" s="240" t="s">
        <v>82</v>
      </c>
      <c r="AV246" s="14" t="s">
        <v>123</v>
      </c>
      <c r="AW246" s="14" t="s">
        <v>34</v>
      </c>
      <c r="AX246" s="14" t="s">
        <v>80</v>
      </c>
      <c r="AY246" s="240" t="s">
        <v>116</v>
      </c>
    </row>
    <row r="247" s="12" customFormat="1" ht="22.8" customHeight="1">
      <c r="A247" s="12"/>
      <c r="B247" s="189"/>
      <c r="C247" s="190"/>
      <c r="D247" s="191" t="s">
        <v>71</v>
      </c>
      <c r="E247" s="203" t="s">
        <v>144</v>
      </c>
      <c r="F247" s="203" t="s">
        <v>552</v>
      </c>
      <c r="G247" s="190"/>
      <c r="H247" s="190"/>
      <c r="I247" s="193"/>
      <c r="J247" s="204">
        <f>BK247</f>
        <v>0</v>
      </c>
      <c r="K247" s="190"/>
      <c r="L247" s="195"/>
      <c r="M247" s="196"/>
      <c r="N247" s="197"/>
      <c r="O247" s="197"/>
      <c r="P247" s="198">
        <f>SUM(P248:P286)</f>
        <v>0</v>
      </c>
      <c r="Q247" s="197"/>
      <c r="R247" s="198">
        <f>SUM(R248:R286)</f>
        <v>0</v>
      </c>
      <c r="S247" s="197"/>
      <c r="T247" s="199">
        <f>SUM(T248:T286)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0" t="s">
        <v>80</v>
      </c>
      <c r="AT247" s="201" t="s">
        <v>71</v>
      </c>
      <c r="AU247" s="201" t="s">
        <v>80</v>
      </c>
      <c r="AY247" s="200" t="s">
        <v>116</v>
      </c>
      <c r="BK247" s="202">
        <f>SUM(BK248:BK286)</f>
        <v>0</v>
      </c>
    </row>
    <row r="248" s="2" customFormat="1" ht="16.5" customHeight="1">
      <c r="A248" s="39"/>
      <c r="B248" s="40"/>
      <c r="C248" s="205" t="s">
        <v>193</v>
      </c>
      <c r="D248" s="205" t="s">
        <v>118</v>
      </c>
      <c r="E248" s="206" t="s">
        <v>553</v>
      </c>
      <c r="F248" s="207" t="s">
        <v>554</v>
      </c>
      <c r="G248" s="208" t="s">
        <v>436</v>
      </c>
      <c r="H248" s="209">
        <v>1117</v>
      </c>
      <c r="I248" s="210"/>
      <c r="J248" s="211">
        <f>ROUND(I248*H248,2)</f>
        <v>0</v>
      </c>
      <c r="K248" s="207" t="s">
        <v>19</v>
      </c>
      <c r="L248" s="45"/>
      <c r="M248" s="212" t="s">
        <v>19</v>
      </c>
      <c r="N248" s="213" t="s">
        <v>43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123</v>
      </c>
      <c r="AT248" s="216" t="s">
        <v>118</v>
      </c>
      <c r="AU248" s="216" t="s">
        <v>82</v>
      </c>
      <c r="AY248" s="18" t="s">
        <v>116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80</v>
      </c>
      <c r="BK248" s="217">
        <f>ROUND(I248*H248,2)</f>
        <v>0</v>
      </c>
      <c r="BL248" s="18" t="s">
        <v>123</v>
      </c>
      <c r="BM248" s="216" t="s">
        <v>555</v>
      </c>
    </row>
    <row r="249" s="15" customFormat="1">
      <c r="A249" s="15"/>
      <c r="B249" s="246"/>
      <c r="C249" s="247"/>
      <c r="D249" s="220" t="s">
        <v>125</v>
      </c>
      <c r="E249" s="248" t="s">
        <v>19</v>
      </c>
      <c r="F249" s="249" t="s">
        <v>486</v>
      </c>
      <c r="G249" s="247"/>
      <c r="H249" s="248" t="s">
        <v>19</v>
      </c>
      <c r="I249" s="250"/>
      <c r="J249" s="247"/>
      <c r="K249" s="247"/>
      <c r="L249" s="251"/>
      <c r="M249" s="252"/>
      <c r="N249" s="253"/>
      <c r="O249" s="253"/>
      <c r="P249" s="253"/>
      <c r="Q249" s="253"/>
      <c r="R249" s="253"/>
      <c r="S249" s="253"/>
      <c r="T249" s="254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5" t="s">
        <v>125</v>
      </c>
      <c r="AU249" s="255" t="s">
        <v>82</v>
      </c>
      <c r="AV249" s="15" t="s">
        <v>80</v>
      </c>
      <c r="AW249" s="15" t="s">
        <v>34</v>
      </c>
      <c r="AX249" s="15" t="s">
        <v>72</v>
      </c>
      <c r="AY249" s="255" t="s">
        <v>116</v>
      </c>
    </row>
    <row r="250" s="15" customFormat="1">
      <c r="A250" s="15"/>
      <c r="B250" s="246"/>
      <c r="C250" s="247"/>
      <c r="D250" s="220" t="s">
        <v>125</v>
      </c>
      <c r="E250" s="248" t="s">
        <v>19</v>
      </c>
      <c r="F250" s="249" t="s">
        <v>487</v>
      </c>
      <c r="G250" s="247"/>
      <c r="H250" s="248" t="s">
        <v>19</v>
      </c>
      <c r="I250" s="250"/>
      <c r="J250" s="247"/>
      <c r="K250" s="247"/>
      <c r="L250" s="251"/>
      <c r="M250" s="252"/>
      <c r="N250" s="253"/>
      <c r="O250" s="253"/>
      <c r="P250" s="253"/>
      <c r="Q250" s="253"/>
      <c r="R250" s="253"/>
      <c r="S250" s="253"/>
      <c r="T250" s="254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55" t="s">
        <v>125</v>
      </c>
      <c r="AU250" s="255" t="s">
        <v>82</v>
      </c>
      <c r="AV250" s="15" t="s">
        <v>80</v>
      </c>
      <c r="AW250" s="15" t="s">
        <v>34</v>
      </c>
      <c r="AX250" s="15" t="s">
        <v>72</v>
      </c>
      <c r="AY250" s="255" t="s">
        <v>116</v>
      </c>
    </row>
    <row r="251" s="15" customFormat="1">
      <c r="A251" s="15"/>
      <c r="B251" s="246"/>
      <c r="C251" s="247"/>
      <c r="D251" s="220" t="s">
        <v>125</v>
      </c>
      <c r="E251" s="248" t="s">
        <v>19</v>
      </c>
      <c r="F251" s="249" t="s">
        <v>488</v>
      </c>
      <c r="G251" s="247"/>
      <c r="H251" s="248" t="s">
        <v>19</v>
      </c>
      <c r="I251" s="250"/>
      <c r="J251" s="247"/>
      <c r="K251" s="247"/>
      <c r="L251" s="251"/>
      <c r="M251" s="252"/>
      <c r="N251" s="253"/>
      <c r="O251" s="253"/>
      <c r="P251" s="253"/>
      <c r="Q251" s="253"/>
      <c r="R251" s="253"/>
      <c r="S251" s="253"/>
      <c r="T251" s="254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5" t="s">
        <v>125</v>
      </c>
      <c r="AU251" s="255" t="s">
        <v>82</v>
      </c>
      <c r="AV251" s="15" t="s">
        <v>80</v>
      </c>
      <c r="AW251" s="15" t="s">
        <v>34</v>
      </c>
      <c r="AX251" s="15" t="s">
        <v>72</v>
      </c>
      <c r="AY251" s="255" t="s">
        <v>116</v>
      </c>
    </row>
    <row r="252" s="15" customFormat="1">
      <c r="A252" s="15"/>
      <c r="B252" s="246"/>
      <c r="C252" s="247"/>
      <c r="D252" s="220" t="s">
        <v>125</v>
      </c>
      <c r="E252" s="248" t="s">
        <v>19</v>
      </c>
      <c r="F252" s="249" t="s">
        <v>489</v>
      </c>
      <c r="G252" s="247"/>
      <c r="H252" s="248" t="s">
        <v>19</v>
      </c>
      <c r="I252" s="250"/>
      <c r="J252" s="247"/>
      <c r="K252" s="247"/>
      <c r="L252" s="251"/>
      <c r="M252" s="252"/>
      <c r="N252" s="253"/>
      <c r="O252" s="253"/>
      <c r="P252" s="253"/>
      <c r="Q252" s="253"/>
      <c r="R252" s="253"/>
      <c r="S252" s="253"/>
      <c r="T252" s="254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55" t="s">
        <v>125</v>
      </c>
      <c r="AU252" s="255" t="s">
        <v>82</v>
      </c>
      <c r="AV252" s="15" t="s">
        <v>80</v>
      </c>
      <c r="AW252" s="15" t="s">
        <v>34</v>
      </c>
      <c r="AX252" s="15" t="s">
        <v>72</v>
      </c>
      <c r="AY252" s="255" t="s">
        <v>116</v>
      </c>
    </row>
    <row r="253" s="15" customFormat="1">
      <c r="A253" s="15"/>
      <c r="B253" s="246"/>
      <c r="C253" s="247"/>
      <c r="D253" s="220" t="s">
        <v>125</v>
      </c>
      <c r="E253" s="248" t="s">
        <v>19</v>
      </c>
      <c r="F253" s="249" t="s">
        <v>490</v>
      </c>
      <c r="G253" s="247"/>
      <c r="H253" s="248" t="s">
        <v>19</v>
      </c>
      <c r="I253" s="250"/>
      <c r="J253" s="247"/>
      <c r="K253" s="247"/>
      <c r="L253" s="251"/>
      <c r="M253" s="252"/>
      <c r="N253" s="253"/>
      <c r="O253" s="253"/>
      <c r="P253" s="253"/>
      <c r="Q253" s="253"/>
      <c r="R253" s="253"/>
      <c r="S253" s="253"/>
      <c r="T253" s="254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55" t="s">
        <v>125</v>
      </c>
      <c r="AU253" s="255" t="s">
        <v>82</v>
      </c>
      <c r="AV253" s="15" t="s">
        <v>80</v>
      </c>
      <c r="AW253" s="15" t="s">
        <v>34</v>
      </c>
      <c r="AX253" s="15" t="s">
        <v>72</v>
      </c>
      <c r="AY253" s="255" t="s">
        <v>116</v>
      </c>
    </row>
    <row r="254" s="15" customFormat="1">
      <c r="A254" s="15"/>
      <c r="B254" s="246"/>
      <c r="C254" s="247"/>
      <c r="D254" s="220" t="s">
        <v>125</v>
      </c>
      <c r="E254" s="248" t="s">
        <v>19</v>
      </c>
      <c r="F254" s="249" t="s">
        <v>491</v>
      </c>
      <c r="G254" s="247"/>
      <c r="H254" s="248" t="s">
        <v>19</v>
      </c>
      <c r="I254" s="250"/>
      <c r="J254" s="247"/>
      <c r="K254" s="247"/>
      <c r="L254" s="251"/>
      <c r="M254" s="252"/>
      <c r="N254" s="253"/>
      <c r="O254" s="253"/>
      <c r="P254" s="253"/>
      <c r="Q254" s="253"/>
      <c r="R254" s="253"/>
      <c r="S254" s="253"/>
      <c r="T254" s="254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5" t="s">
        <v>125</v>
      </c>
      <c r="AU254" s="255" t="s">
        <v>82</v>
      </c>
      <c r="AV254" s="15" t="s">
        <v>80</v>
      </c>
      <c r="AW254" s="15" t="s">
        <v>34</v>
      </c>
      <c r="AX254" s="15" t="s">
        <v>72</v>
      </c>
      <c r="AY254" s="255" t="s">
        <v>116</v>
      </c>
    </row>
    <row r="255" s="15" customFormat="1">
      <c r="A255" s="15"/>
      <c r="B255" s="246"/>
      <c r="C255" s="247"/>
      <c r="D255" s="220" t="s">
        <v>125</v>
      </c>
      <c r="E255" s="248" t="s">
        <v>19</v>
      </c>
      <c r="F255" s="249" t="s">
        <v>492</v>
      </c>
      <c r="G255" s="247"/>
      <c r="H255" s="248" t="s">
        <v>19</v>
      </c>
      <c r="I255" s="250"/>
      <c r="J255" s="247"/>
      <c r="K255" s="247"/>
      <c r="L255" s="251"/>
      <c r="M255" s="252"/>
      <c r="N255" s="253"/>
      <c r="O255" s="253"/>
      <c r="P255" s="253"/>
      <c r="Q255" s="253"/>
      <c r="R255" s="253"/>
      <c r="S255" s="253"/>
      <c r="T255" s="254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55" t="s">
        <v>125</v>
      </c>
      <c r="AU255" s="255" t="s">
        <v>82</v>
      </c>
      <c r="AV255" s="15" t="s">
        <v>80</v>
      </c>
      <c r="AW255" s="15" t="s">
        <v>34</v>
      </c>
      <c r="AX255" s="15" t="s">
        <v>72</v>
      </c>
      <c r="AY255" s="255" t="s">
        <v>116</v>
      </c>
    </row>
    <row r="256" s="15" customFormat="1">
      <c r="A256" s="15"/>
      <c r="B256" s="246"/>
      <c r="C256" s="247"/>
      <c r="D256" s="220" t="s">
        <v>125</v>
      </c>
      <c r="E256" s="248" t="s">
        <v>19</v>
      </c>
      <c r="F256" s="249" t="s">
        <v>493</v>
      </c>
      <c r="G256" s="247"/>
      <c r="H256" s="248" t="s">
        <v>19</v>
      </c>
      <c r="I256" s="250"/>
      <c r="J256" s="247"/>
      <c r="K256" s="247"/>
      <c r="L256" s="251"/>
      <c r="M256" s="252"/>
      <c r="N256" s="253"/>
      <c r="O256" s="253"/>
      <c r="P256" s="253"/>
      <c r="Q256" s="253"/>
      <c r="R256" s="253"/>
      <c r="S256" s="253"/>
      <c r="T256" s="254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55" t="s">
        <v>125</v>
      </c>
      <c r="AU256" s="255" t="s">
        <v>82</v>
      </c>
      <c r="AV256" s="15" t="s">
        <v>80</v>
      </c>
      <c r="AW256" s="15" t="s">
        <v>34</v>
      </c>
      <c r="AX256" s="15" t="s">
        <v>72</v>
      </c>
      <c r="AY256" s="255" t="s">
        <v>116</v>
      </c>
    </row>
    <row r="257" s="15" customFormat="1">
      <c r="A257" s="15"/>
      <c r="B257" s="246"/>
      <c r="C257" s="247"/>
      <c r="D257" s="220" t="s">
        <v>125</v>
      </c>
      <c r="E257" s="248" t="s">
        <v>19</v>
      </c>
      <c r="F257" s="249" t="s">
        <v>494</v>
      </c>
      <c r="G257" s="247"/>
      <c r="H257" s="248" t="s">
        <v>19</v>
      </c>
      <c r="I257" s="250"/>
      <c r="J257" s="247"/>
      <c r="K257" s="247"/>
      <c r="L257" s="251"/>
      <c r="M257" s="252"/>
      <c r="N257" s="253"/>
      <c r="O257" s="253"/>
      <c r="P257" s="253"/>
      <c r="Q257" s="253"/>
      <c r="R257" s="253"/>
      <c r="S257" s="253"/>
      <c r="T257" s="254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5" t="s">
        <v>125</v>
      </c>
      <c r="AU257" s="255" t="s">
        <v>82</v>
      </c>
      <c r="AV257" s="15" t="s">
        <v>80</v>
      </c>
      <c r="AW257" s="15" t="s">
        <v>34</v>
      </c>
      <c r="AX257" s="15" t="s">
        <v>72</v>
      </c>
      <c r="AY257" s="255" t="s">
        <v>116</v>
      </c>
    </row>
    <row r="258" s="13" customFormat="1">
      <c r="A258" s="13"/>
      <c r="B258" s="218"/>
      <c r="C258" s="219"/>
      <c r="D258" s="220" t="s">
        <v>125</v>
      </c>
      <c r="E258" s="221" t="s">
        <v>19</v>
      </c>
      <c r="F258" s="222" t="s">
        <v>495</v>
      </c>
      <c r="G258" s="219"/>
      <c r="H258" s="223">
        <v>1117</v>
      </c>
      <c r="I258" s="224"/>
      <c r="J258" s="219"/>
      <c r="K258" s="219"/>
      <c r="L258" s="225"/>
      <c r="M258" s="226"/>
      <c r="N258" s="227"/>
      <c r="O258" s="227"/>
      <c r="P258" s="227"/>
      <c r="Q258" s="227"/>
      <c r="R258" s="227"/>
      <c r="S258" s="227"/>
      <c r="T258" s="22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29" t="s">
        <v>125</v>
      </c>
      <c r="AU258" s="229" t="s">
        <v>82</v>
      </c>
      <c r="AV258" s="13" t="s">
        <v>82</v>
      </c>
      <c r="AW258" s="13" t="s">
        <v>34</v>
      </c>
      <c r="AX258" s="13" t="s">
        <v>72</v>
      </c>
      <c r="AY258" s="229" t="s">
        <v>116</v>
      </c>
    </row>
    <row r="259" s="14" customFormat="1">
      <c r="A259" s="14"/>
      <c r="B259" s="230"/>
      <c r="C259" s="231"/>
      <c r="D259" s="220" t="s">
        <v>125</v>
      </c>
      <c r="E259" s="232" t="s">
        <v>19</v>
      </c>
      <c r="F259" s="233" t="s">
        <v>129</v>
      </c>
      <c r="G259" s="231"/>
      <c r="H259" s="234">
        <v>1117</v>
      </c>
      <c r="I259" s="235"/>
      <c r="J259" s="231"/>
      <c r="K259" s="231"/>
      <c r="L259" s="236"/>
      <c r="M259" s="237"/>
      <c r="N259" s="238"/>
      <c r="O259" s="238"/>
      <c r="P259" s="238"/>
      <c r="Q259" s="238"/>
      <c r="R259" s="238"/>
      <c r="S259" s="238"/>
      <c r="T259" s="23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0" t="s">
        <v>125</v>
      </c>
      <c r="AU259" s="240" t="s">
        <v>82</v>
      </c>
      <c r="AV259" s="14" t="s">
        <v>123</v>
      </c>
      <c r="AW259" s="14" t="s">
        <v>34</v>
      </c>
      <c r="AX259" s="14" t="s">
        <v>80</v>
      </c>
      <c r="AY259" s="240" t="s">
        <v>116</v>
      </c>
    </row>
    <row r="260" s="2" customFormat="1" ht="21.75" customHeight="1">
      <c r="A260" s="39"/>
      <c r="B260" s="40"/>
      <c r="C260" s="205" t="s">
        <v>198</v>
      </c>
      <c r="D260" s="205" t="s">
        <v>118</v>
      </c>
      <c r="E260" s="206" t="s">
        <v>556</v>
      </c>
      <c r="F260" s="207" t="s">
        <v>557</v>
      </c>
      <c r="G260" s="208" t="s">
        <v>436</v>
      </c>
      <c r="H260" s="209">
        <v>17</v>
      </c>
      <c r="I260" s="210"/>
      <c r="J260" s="211">
        <f>ROUND(I260*H260,2)</f>
        <v>0</v>
      </c>
      <c r="K260" s="207" t="s">
        <v>19</v>
      </c>
      <c r="L260" s="45"/>
      <c r="M260" s="212" t="s">
        <v>19</v>
      </c>
      <c r="N260" s="213" t="s">
        <v>43</v>
      </c>
      <c r="O260" s="85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123</v>
      </c>
      <c r="AT260" s="216" t="s">
        <v>118</v>
      </c>
      <c r="AU260" s="216" t="s">
        <v>82</v>
      </c>
      <c r="AY260" s="18" t="s">
        <v>116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80</v>
      </c>
      <c r="BK260" s="217">
        <f>ROUND(I260*H260,2)</f>
        <v>0</v>
      </c>
      <c r="BL260" s="18" t="s">
        <v>123</v>
      </c>
      <c r="BM260" s="216" t="s">
        <v>558</v>
      </c>
    </row>
    <row r="261" s="15" customFormat="1">
      <c r="A261" s="15"/>
      <c r="B261" s="246"/>
      <c r="C261" s="247"/>
      <c r="D261" s="220" t="s">
        <v>125</v>
      </c>
      <c r="E261" s="248" t="s">
        <v>19</v>
      </c>
      <c r="F261" s="249" t="s">
        <v>499</v>
      </c>
      <c r="G261" s="247"/>
      <c r="H261" s="248" t="s">
        <v>19</v>
      </c>
      <c r="I261" s="250"/>
      <c r="J261" s="247"/>
      <c r="K261" s="247"/>
      <c r="L261" s="251"/>
      <c r="M261" s="252"/>
      <c r="N261" s="253"/>
      <c r="O261" s="253"/>
      <c r="P261" s="253"/>
      <c r="Q261" s="253"/>
      <c r="R261" s="253"/>
      <c r="S261" s="253"/>
      <c r="T261" s="254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55" t="s">
        <v>125</v>
      </c>
      <c r="AU261" s="255" t="s">
        <v>82</v>
      </c>
      <c r="AV261" s="15" t="s">
        <v>80</v>
      </c>
      <c r="AW261" s="15" t="s">
        <v>34</v>
      </c>
      <c r="AX261" s="15" t="s">
        <v>72</v>
      </c>
      <c r="AY261" s="255" t="s">
        <v>116</v>
      </c>
    </row>
    <row r="262" s="15" customFormat="1">
      <c r="A262" s="15"/>
      <c r="B262" s="246"/>
      <c r="C262" s="247"/>
      <c r="D262" s="220" t="s">
        <v>125</v>
      </c>
      <c r="E262" s="248" t="s">
        <v>19</v>
      </c>
      <c r="F262" s="249" t="s">
        <v>500</v>
      </c>
      <c r="G262" s="247"/>
      <c r="H262" s="248" t="s">
        <v>19</v>
      </c>
      <c r="I262" s="250"/>
      <c r="J262" s="247"/>
      <c r="K262" s="247"/>
      <c r="L262" s="251"/>
      <c r="M262" s="252"/>
      <c r="N262" s="253"/>
      <c r="O262" s="253"/>
      <c r="P262" s="253"/>
      <c r="Q262" s="253"/>
      <c r="R262" s="253"/>
      <c r="S262" s="253"/>
      <c r="T262" s="254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55" t="s">
        <v>125</v>
      </c>
      <c r="AU262" s="255" t="s">
        <v>82</v>
      </c>
      <c r="AV262" s="15" t="s">
        <v>80</v>
      </c>
      <c r="AW262" s="15" t="s">
        <v>34</v>
      </c>
      <c r="AX262" s="15" t="s">
        <v>72</v>
      </c>
      <c r="AY262" s="255" t="s">
        <v>116</v>
      </c>
    </row>
    <row r="263" s="15" customFormat="1">
      <c r="A263" s="15"/>
      <c r="B263" s="246"/>
      <c r="C263" s="247"/>
      <c r="D263" s="220" t="s">
        <v>125</v>
      </c>
      <c r="E263" s="248" t="s">
        <v>19</v>
      </c>
      <c r="F263" s="249" t="s">
        <v>487</v>
      </c>
      <c r="G263" s="247"/>
      <c r="H263" s="248" t="s">
        <v>19</v>
      </c>
      <c r="I263" s="250"/>
      <c r="J263" s="247"/>
      <c r="K263" s="247"/>
      <c r="L263" s="251"/>
      <c r="M263" s="252"/>
      <c r="N263" s="253"/>
      <c r="O263" s="253"/>
      <c r="P263" s="253"/>
      <c r="Q263" s="253"/>
      <c r="R263" s="253"/>
      <c r="S263" s="253"/>
      <c r="T263" s="254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55" t="s">
        <v>125</v>
      </c>
      <c r="AU263" s="255" t="s">
        <v>82</v>
      </c>
      <c r="AV263" s="15" t="s">
        <v>80</v>
      </c>
      <c r="AW263" s="15" t="s">
        <v>34</v>
      </c>
      <c r="AX263" s="15" t="s">
        <v>72</v>
      </c>
      <c r="AY263" s="255" t="s">
        <v>116</v>
      </c>
    </row>
    <row r="264" s="15" customFormat="1">
      <c r="A264" s="15"/>
      <c r="B264" s="246"/>
      <c r="C264" s="247"/>
      <c r="D264" s="220" t="s">
        <v>125</v>
      </c>
      <c r="E264" s="248" t="s">
        <v>19</v>
      </c>
      <c r="F264" s="249" t="s">
        <v>488</v>
      </c>
      <c r="G264" s="247"/>
      <c r="H264" s="248" t="s">
        <v>19</v>
      </c>
      <c r="I264" s="250"/>
      <c r="J264" s="247"/>
      <c r="K264" s="247"/>
      <c r="L264" s="251"/>
      <c r="M264" s="252"/>
      <c r="N264" s="253"/>
      <c r="O264" s="253"/>
      <c r="P264" s="253"/>
      <c r="Q264" s="253"/>
      <c r="R264" s="253"/>
      <c r="S264" s="253"/>
      <c r="T264" s="254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55" t="s">
        <v>125</v>
      </c>
      <c r="AU264" s="255" t="s">
        <v>82</v>
      </c>
      <c r="AV264" s="15" t="s">
        <v>80</v>
      </c>
      <c r="AW264" s="15" t="s">
        <v>34</v>
      </c>
      <c r="AX264" s="15" t="s">
        <v>72</v>
      </c>
      <c r="AY264" s="255" t="s">
        <v>116</v>
      </c>
    </row>
    <row r="265" s="15" customFormat="1">
      <c r="A265" s="15"/>
      <c r="B265" s="246"/>
      <c r="C265" s="247"/>
      <c r="D265" s="220" t="s">
        <v>125</v>
      </c>
      <c r="E265" s="248" t="s">
        <v>19</v>
      </c>
      <c r="F265" s="249" t="s">
        <v>501</v>
      </c>
      <c r="G265" s="247"/>
      <c r="H265" s="248" t="s">
        <v>19</v>
      </c>
      <c r="I265" s="250"/>
      <c r="J265" s="247"/>
      <c r="K265" s="247"/>
      <c r="L265" s="251"/>
      <c r="M265" s="252"/>
      <c r="N265" s="253"/>
      <c r="O265" s="253"/>
      <c r="P265" s="253"/>
      <c r="Q265" s="253"/>
      <c r="R265" s="253"/>
      <c r="S265" s="253"/>
      <c r="T265" s="254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5" t="s">
        <v>125</v>
      </c>
      <c r="AU265" s="255" t="s">
        <v>82</v>
      </c>
      <c r="AV265" s="15" t="s">
        <v>80</v>
      </c>
      <c r="AW265" s="15" t="s">
        <v>34</v>
      </c>
      <c r="AX265" s="15" t="s">
        <v>72</v>
      </c>
      <c r="AY265" s="255" t="s">
        <v>116</v>
      </c>
    </row>
    <row r="266" s="15" customFormat="1">
      <c r="A266" s="15"/>
      <c r="B266" s="246"/>
      <c r="C266" s="247"/>
      <c r="D266" s="220" t="s">
        <v>125</v>
      </c>
      <c r="E266" s="248" t="s">
        <v>19</v>
      </c>
      <c r="F266" s="249" t="s">
        <v>490</v>
      </c>
      <c r="G266" s="247"/>
      <c r="H266" s="248" t="s">
        <v>19</v>
      </c>
      <c r="I266" s="250"/>
      <c r="J266" s="247"/>
      <c r="K266" s="247"/>
      <c r="L266" s="251"/>
      <c r="M266" s="252"/>
      <c r="N266" s="253"/>
      <c r="O266" s="253"/>
      <c r="P266" s="253"/>
      <c r="Q266" s="253"/>
      <c r="R266" s="253"/>
      <c r="S266" s="253"/>
      <c r="T266" s="254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5" t="s">
        <v>125</v>
      </c>
      <c r="AU266" s="255" t="s">
        <v>82</v>
      </c>
      <c r="AV266" s="15" t="s">
        <v>80</v>
      </c>
      <c r="AW266" s="15" t="s">
        <v>34</v>
      </c>
      <c r="AX266" s="15" t="s">
        <v>72</v>
      </c>
      <c r="AY266" s="255" t="s">
        <v>116</v>
      </c>
    </row>
    <row r="267" s="15" customFormat="1">
      <c r="A267" s="15"/>
      <c r="B267" s="246"/>
      <c r="C267" s="247"/>
      <c r="D267" s="220" t="s">
        <v>125</v>
      </c>
      <c r="E267" s="248" t="s">
        <v>19</v>
      </c>
      <c r="F267" s="249" t="s">
        <v>494</v>
      </c>
      <c r="G267" s="247"/>
      <c r="H267" s="248" t="s">
        <v>19</v>
      </c>
      <c r="I267" s="250"/>
      <c r="J267" s="247"/>
      <c r="K267" s="247"/>
      <c r="L267" s="251"/>
      <c r="M267" s="252"/>
      <c r="N267" s="253"/>
      <c r="O267" s="253"/>
      <c r="P267" s="253"/>
      <c r="Q267" s="253"/>
      <c r="R267" s="253"/>
      <c r="S267" s="253"/>
      <c r="T267" s="254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55" t="s">
        <v>125</v>
      </c>
      <c r="AU267" s="255" t="s">
        <v>82</v>
      </c>
      <c r="AV267" s="15" t="s">
        <v>80</v>
      </c>
      <c r="AW267" s="15" t="s">
        <v>34</v>
      </c>
      <c r="AX267" s="15" t="s">
        <v>72</v>
      </c>
      <c r="AY267" s="255" t="s">
        <v>116</v>
      </c>
    </row>
    <row r="268" s="15" customFormat="1">
      <c r="A268" s="15"/>
      <c r="B268" s="246"/>
      <c r="C268" s="247"/>
      <c r="D268" s="220" t="s">
        <v>125</v>
      </c>
      <c r="E268" s="248" t="s">
        <v>19</v>
      </c>
      <c r="F268" s="249" t="s">
        <v>502</v>
      </c>
      <c r="G268" s="247"/>
      <c r="H268" s="248" t="s">
        <v>19</v>
      </c>
      <c r="I268" s="250"/>
      <c r="J268" s="247"/>
      <c r="K268" s="247"/>
      <c r="L268" s="251"/>
      <c r="M268" s="252"/>
      <c r="N268" s="253"/>
      <c r="O268" s="253"/>
      <c r="P268" s="253"/>
      <c r="Q268" s="253"/>
      <c r="R268" s="253"/>
      <c r="S268" s="253"/>
      <c r="T268" s="254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55" t="s">
        <v>125</v>
      </c>
      <c r="AU268" s="255" t="s">
        <v>82</v>
      </c>
      <c r="AV268" s="15" t="s">
        <v>80</v>
      </c>
      <c r="AW268" s="15" t="s">
        <v>34</v>
      </c>
      <c r="AX268" s="15" t="s">
        <v>72</v>
      </c>
      <c r="AY268" s="255" t="s">
        <v>116</v>
      </c>
    </row>
    <row r="269" s="15" customFormat="1">
      <c r="A269" s="15"/>
      <c r="B269" s="246"/>
      <c r="C269" s="247"/>
      <c r="D269" s="220" t="s">
        <v>125</v>
      </c>
      <c r="E269" s="248" t="s">
        <v>19</v>
      </c>
      <c r="F269" s="249" t="s">
        <v>503</v>
      </c>
      <c r="G269" s="247"/>
      <c r="H269" s="248" t="s">
        <v>19</v>
      </c>
      <c r="I269" s="250"/>
      <c r="J269" s="247"/>
      <c r="K269" s="247"/>
      <c r="L269" s="251"/>
      <c r="M269" s="252"/>
      <c r="N269" s="253"/>
      <c r="O269" s="253"/>
      <c r="P269" s="253"/>
      <c r="Q269" s="253"/>
      <c r="R269" s="253"/>
      <c r="S269" s="253"/>
      <c r="T269" s="254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55" t="s">
        <v>125</v>
      </c>
      <c r="AU269" s="255" t="s">
        <v>82</v>
      </c>
      <c r="AV269" s="15" t="s">
        <v>80</v>
      </c>
      <c r="AW269" s="15" t="s">
        <v>34</v>
      </c>
      <c r="AX269" s="15" t="s">
        <v>72</v>
      </c>
      <c r="AY269" s="255" t="s">
        <v>116</v>
      </c>
    </row>
    <row r="270" s="15" customFormat="1">
      <c r="A270" s="15"/>
      <c r="B270" s="246"/>
      <c r="C270" s="247"/>
      <c r="D270" s="220" t="s">
        <v>125</v>
      </c>
      <c r="E270" s="248" t="s">
        <v>19</v>
      </c>
      <c r="F270" s="249" t="s">
        <v>526</v>
      </c>
      <c r="G270" s="247"/>
      <c r="H270" s="248" t="s">
        <v>19</v>
      </c>
      <c r="I270" s="250"/>
      <c r="J270" s="247"/>
      <c r="K270" s="247"/>
      <c r="L270" s="251"/>
      <c r="M270" s="252"/>
      <c r="N270" s="253"/>
      <c r="O270" s="253"/>
      <c r="P270" s="253"/>
      <c r="Q270" s="253"/>
      <c r="R270" s="253"/>
      <c r="S270" s="253"/>
      <c r="T270" s="254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5" t="s">
        <v>125</v>
      </c>
      <c r="AU270" s="255" t="s">
        <v>82</v>
      </c>
      <c r="AV270" s="15" t="s">
        <v>80</v>
      </c>
      <c r="AW270" s="15" t="s">
        <v>34</v>
      </c>
      <c r="AX270" s="15" t="s">
        <v>72</v>
      </c>
      <c r="AY270" s="255" t="s">
        <v>116</v>
      </c>
    </row>
    <row r="271" s="15" customFormat="1">
      <c r="A271" s="15"/>
      <c r="B271" s="246"/>
      <c r="C271" s="247"/>
      <c r="D271" s="220" t="s">
        <v>125</v>
      </c>
      <c r="E271" s="248" t="s">
        <v>19</v>
      </c>
      <c r="F271" s="249" t="s">
        <v>505</v>
      </c>
      <c r="G271" s="247"/>
      <c r="H271" s="248" t="s">
        <v>19</v>
      </c>
      <c r="I271" s="250"/>
      <c r="J271" s="247"/>
      <c r="K271" s="247"/>
      <c r="L271" s="251"/>
      <c r="M271" s="252"/>
      <c r="N271" s="253"/>
      <c r="O271" s="253"/>
      <c r="P271" s="253"/>
      <c r="Q271" s="253"/>
      <c r="R271" s="253"/>
      <c r="S271" s="253"/>
      <c r="T271" s="254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55" t="s">
        <v>125</v>
      </c>
      <c r="AU271" s="255" t="s">
        <v>82</v>
      </c>
      <c r="AV271" s="15" t="s">
        <v>80</v>
      </c>
      <c r="AW271" s="15" t="s">
        <v>34</v>
      </c>
      <c r="AX271" s="15" t="s">
        <v>72</v>
      </c>
      <c r="AY271" s="255" t="s">
        <v>116</v>
      </c>
    </row>
    <row r="272" s="15" customFormat="1">
      <c r="A272" s="15"/>
      <c r="B272" s="246"/>
      <c r="C272" s="247"/>
      <c r="D272" s="220" t="s">
        <v>125</v>
      </c>
      <c r="E272" s="248" t="s">
        <v>19</v>
      </c>
      <c r="F272" s="249" t="s">
        <v>506</v>
      </c>
      <c r="G272" s="247"/>
      <c r="H272" s="248" t="s">
        <v>19</v>
      </c>
      <c r="I272" s="250"/>
      <c r="J272" s="247"/>
      <c r="K272" s="247"/>
      <c r="L272" s="251"/>
      <c r="M272" s="252"/>
      <c r="N272" s="253"/>
      <c r="O272" s="253"/>
      <c r="P272" s="253"/>
      <c r="Q272" s="253"/>
      <c r="R272" s="253"/>
      <c r="S272" s="253"/>
      <c r="T272" s="254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55" t="s">
        <v>125</v>
      </c>
      <c r="AU272" s="255" t="s">
        <v>82</v>
      </c>
      <c r="AV272" s="15" t="s">
        <v>80</v>
      </c>
      <c r="AW272" s="15" t="s">
        <v>34</v>
      </c>
      <c r="AX272" s="15" t="s">
        <v>72</v>
      </c>
      <c r="AY272" s="255" t="s">
        <v>116</v>
      </c>
    </row>
    <row r="273" s="13" customFormat="1">
      <c r="A273" s="13"/>
      <c r="B273" s="218"/>
      <c r="C273" s="219"/>
      <c r="D273" s="220" t="s">
        <v>125</v>
      </c>
      <c r="E273" s="221" t="s">
        <v>19</v>
      </c>
      <c r="F273" s="222" t="s">
        <v>309</v>
      </c>
      <c r="G273" s="219"/>
      <c r="H273" s="223">
        <v>17</v>
      </c>
      <c r="I273" s="224"/>
      <c r="J273" s="219"/>
      <c r="K273" s="219"/>
      <c r="L273" s="225"/>
      <c r="M273" s="226"/>
      <c r="N273" s="227"/>
      <c r="O273" s="227"/>
      <c r="P273" s="227"/>
      <c r="Q273" s="227"/>
      <c r="R273" s="227"/>
      <c r="S273" s="227"/>
      <c r="T273" s="22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29" t="s">
        <v>125</v>
      </c>
      <c r="AU273" s="229" t="s">
        <v>82</v>
      </c>
      <c r="AV273" s="13" t="s">
        <v>82</v>
      </c>
      <c r="AW273" s="13" t="s">
        <v>34</v>
      </c>
      <c r="AX273" s="13" t="s">
        <v>72</v>
      </c>
      <c r="AY273" s="229" t="s">
        <v>116</v>
      </c>
    </row>
    <row r="274" s="14" customFormat="1">
      <c r="A274" s="14"/>
      <c r="B274" s="230"/>
      <c r="C274" s="231"/>
      <c r="D274" s="220" t="s">
        <v>125</v>
      </c>
      <c r="E274" s="232" t="s">
        <v>19</v>
      </c>
      <c r="F274" s="233" t="s">
        <v>129</v>
      </c>
      <c r="G274" s="231"/>
      <c r="H274" s="234">
        <v>17</v>
      </c>
      <c r="I274" s="235"/>
      <c r="J274" s="231"/>
      <c r="K274" s="231"/>
      <c r="L274" s="236"/>
      <c r="M274" s="237"/>
      <c r="N274" s="238"/>
      <c r="O274" s="238"/>
      <c r="P274" s="238"/>
      <c r="Q274" s="238"/>
      <c r="R274" s="238"/>
      <c r="S274" s="238"/>
      <c r="T274" s="23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0" t="s">
        <v>125</v>
      </c>
      <c r="AU274" s="240" t="s">
        <v>82</v>
      </c>
      <c r="AV274" s="14" t="s">
        <v>123</v>
      </c>
      <c r="AW274" s="14" t="s">
        <v>34</v>
      </c>
      <c r="AX274" s="14" t="s">
        <v>80</v>
      </c>
      <c r="AY274" s="240" t="s">
        <v>116</v>
      </c>
    </row>
    <row r="275" s="2" customFormat="1" ht="16.5" customHeight="1">
      <c r="A275" s="39"/>
      <c r="B275" s="40"/>
      <c r="C275" s="205" t="s">
        <v>8</v>
      </c>
      <c r="D275" s="205" t="s">
        <v>118</v>
      </c>
      <c r="E275" s="206" t="s">
        <v>559</v>
      </c>
      <c r="F275" s="207" t="s">
        <v>560</v>
      </c>
      <c r="G275" s="208" t="s">
        <v>121</v>
      </c>
      <c r="H275" s="209">
        <v>537.20000000000005</v>
      </c>
      <c r="I275" s="210"/>
      <c r="J275" s="211">
        <f>ROUND(I275*H275,2)</f>
        <v>0</v>
      </c>
      <c r="K275" s="207" t="s">
        <v>19</v>
      </c>
      <c r="L275" s="45"/>
      <c r="M275" s="212" t="s">
        <v>19</v>
      </c>
      <c r="N275" s="213" t="s">
        <v>43</v>
      </c>
      <c r="O275" s="85"/>
      <c r="P275" s="214">
        <f>O275*H275</f>
        <v>0</v>
      </c>
      <c r="Q275" s="214">
        <v>0</v>
      </c>
      <c r="R275" s="214">
        <f>Q275*H275</f>
        <v>0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123</v>
      </c>
      <c r="AT275" s="216" t="s">
        <v>118</v>
      </c>
      <c r="AU275" s="216" t="s">
        <v>82</v>
      </c>
      <c r="AY275" s="18" t="s">
        <v>116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80</v>
      </c>
      <c r="BK275" s="217">
        <f>ROUND(I275*H275,2)</f>
        <v>0</v>
      </c>
      <c r="BL275" s="18" t="s">
        <v>123</v>
      </c>
      <c r="BM275" s="216" t="s">
        <v>561</v>
      </c>
    </row>
    <row r="276" s="15" customFormat="1">
      <c r="A276" s="15"/>
      <c r="B276" s="246"/>
      <c r="C276" s="247"/>
      <c r="D276" s="220" t="s">
        <v>125</v>
      </c>
      <c r="E276" s="248" t="s">
        <v>19</v>
      </c>
      <c r="F276" s="249" t="s">
        <v>510</v>
      </c>
      <c r="G276" s="247"/>
      <c r="H276" s="248" t="s">
        <v>19</v>
      </c>
      <c r="I276" s="250"/>
      <c r="J276" s="247"/>
      <c r="K276" s="247"/>
      <c r="L276" s="251"/>
      <c r="M276" s="252"/>
      <c r="N276" s="253"/>
      <c r="O276" s="253"/>
      <c r="P276" s="253"/>
      <c r="Q276" s="253"/>
      <c r="R276" s="253"/>
      <c r="S276" s="253"/>
      <c r="T276" s="254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55" t="s">
        <v>125</v>
      </c>
      <c r="AU276" s="255" t="s">
        <v>82</v>
      </c>
      <c r="AV276" s="15" t="s">
        <v>80</v>
      </c>
      <c r="AW276" s="15" t="s">
        <v>34</v>
      </c>
      <c r="AX276" s="15" t="s">
        <v>72</v>
      </c>
      <c r="AY276" s="255" t="s">
        <v>116</v>
      </c>
    </row>
    <row r="277" s="15" customFormat="1">
      <c r="A277" s="15"/>
      <c r="B277" s="246"/>
      <c r="C277" s="247"/>
      <c r="D277" s="220" t="s">
        <v>125</v>
      </c>
      <c r="E277" s="248" t="s">
        <v>19</v>
      </c>
      <c r="F277" s="249" t="s">
        <v>511</v>
      </c>
      <c r="G277" s="247"/>
      <c r="H277" s="248" t="s">
        <v>19</v>
      </c>
      <c r="I277" s="250"/>
      <c r="J277" s="247"/>
      <c r="K277" s="247"/>
      <c r="L277" s="251"/>
      <c r="M277" s="252"/>
      <c r="N277" s="253"/>
      <c r="O277" s="253"/>
      <c r="P277" s="253"/>
      <c r="Q277" s="253"/>
      <c r="R277" s="253"/>
      <c r="S277" s="253"/>
      <c r="T277" s="254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5" t="s">
        <v>125</v>
      </c>
      <c r="AU277" s="255" t="s">
        <v>82</v>
      </c>
      <c r="AV277" s="15" t="s">
        <v>80</v>
      </c>
      <c r="AW277" s="15" t="s">
        <v>34</v>
      </c>
      <c r="AX277" s="15" t="s">
        <v>72</v>
      </c>
      <c r="AY277" s="255" t="s">
        <v>116</v>
      </c>
    </row>
    <row r="278" s="15" customFormat="1">
      <c r="A278" s="15"/>
      <c r="B278" s="246"/>
      <c r="C278" s="247"/>
      <c r="D278" s="220" t="s">
        <v>125</v>
      </c>
      <c r="E278" s="248" t="s">
        <v>19</v>
      </c>
      <c r="F278" s="249" t="s">
        <v>512</v>
      </c>
      <c r="G278" s="247"/>
      <c r="H278" s="248" t="s">
        <v>19</v>
      </c>
      <c r="I278" s="250"/>
      <c r="J278" s="247"/>
      <c r="K278" s="247"/>
      <c r="L278" s="251"/>
      <c r="M278" s="252"/>
      <c r="N278" s="253"/>
      <c r="O278" s="253"/>
      <c r="P278" s="253"/>
      <c r="Q278" s="253"/>
      <c r="R278" s="253"/>
      <c r="S278" s="253"/>
      <c r="T278" s="254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55" t="s">
        <v>125</v>
      </c>
      <c r="AU278" s="255" t="s">
        <v>82</v>
      </c>
      <c r="AV278" s="15" t="s">
        <v>80</v>
      </c>
      <c r="AW278" s="15" t="s">
        <v>34</v>
      </c>
      <c r="AX278" s="15" t="s">
        <v>72</v>
      </c>
      <c r="AY278" s="255" t="s">
        <v>116</v>
      </c>
    </row>
    <row r="279" s="15" customFormat="1">
      <c r="A279" s="15"/>
      <c r="B279" s="246"/>
      <c r="C279" s="247"/>
      <c r="D279" s="220" t="s">
        <v>125</v>
      </c>
      <c r="E279" s="248" t="s">
        <v>19</v>
      </c>
      <c r="F279" s="249" t="s">
        <v>494</v>
      </c>
      <c r="G279" s="247"/>
      <c r="H279" s="248" t="s">
        <v>19</v>
      </c>
      <c r="I279" s="250"/>
      <c r="J279" s="247"/>
      <c r="K279" s="247"/>
      <c r="L279" s="251"/>
      <c r="M279" s="252"/>
      <c r="N279" s="253"/>
      <c r="O279" s="253"/>
      <c r="P279" s="253"/>
      <c r="Q279" s="253"/>
      <c r="R279" s="253"/>
      <c r="S279" s="253"/>
      <c r="T279" s="254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5" t="s">
        <v>125</v>
      </c>
      <c r="AU279" s="255" t="s">
        <v>82</v>
      </c>
      <c r="AV279" s="15" t="s">
        <v>80</v>
      </c>
      <c r="AW279" s="15" t="s">
        <v>34</v>
      </c>
      <c r="AX279" s="15" t="s">
        <v>72</v>
      </c>
      <c r="AY279" s="255" t="s">
        <v>116</v>
      </c>
    </row>
    <row r="280" s="15" customFormat="1">
      <c r="A280" s="15"/>
      <c r="B280" s="246"/>
      <c r="C280" s="247"/>
      <c r="D280" s="220" t="s">
        <v>125</v>
      </c>
      <c r="E280" s="248" t="s">
        <v>19</v>
      </c>
      <c r="F280" s="249" t="s">
        <v>513</v>
      </c>
      <c r="G280" s="247"/>
      <c r="H280" s="248" t="s">
        <v>19</v>
      </c>
      <c r="I280" s="250"/>
      <c r="J280" s="247"/>
      <c r="K280" s="247"/>
      <c r="L280" s="251"/>
      <c r="M280" s="252"/>
      <c r="N280" s="253"/>
      <c r="O280" s="253"/>
      <c r="P280" s="253"/>
      <c r="Q280" s="253"/>
      <c r="R280" s="253"/>
      <c r="S280" s="253"/>
      <c r="T280" s="254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55" t="s">
        <v>125</v>
      </c>
      <c r="AU280" s="255" t="s">
        <v>82</v>
      </c>
      <c r="AV280" s="15" t="s">
        <v>80</v>
      </c>
      <c r="AW280" s="15" t="s">
        <v>34</v>
      </c>
      <c r="AX280" s="15" t="s">
        <v>72</v>
      </c>
      <c r="AY280" s="255" t="s">
        <v>116</v>
      </c>
    </row>
    <row r="281" s="15" customFormat="1">
      <c r="A281" s="15"/>
      <c r="B281" s="246"/>
      <c r="C281" s="247"/>
      <c r="D281" s="220" t="s">
        <v>125</v>
      </c>
      <c r="E281" s="248" t="s">
        <v>19</v>
      </c>
      <c r="F281" s="249" t="s">
        <v>514</v>
      </c>
      <c r="G281" s="247"/>
      <c r="H281" s="248" t="s">
        <v>19</v>
      </c>
      <c r="I281" s="250"/>
      <c r="J281" s="247"/>
      <c r="K281" s="247"/>
      <c r="L281" s="251"/>
      <c r="M281" s="252"/>
      <c r="N281" s="253"/>
      <c r="O281" s="253"/>
      <c r="P281" s="253"/>
      <c r="Q281" s="253"/>
      <c r="R281" s="253"/>
      <c r="S281" s="253"/>
      <c r="T281" s="254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55" t="s">
        <v>125</v>
      </c>
      <c r="AU281" s="255" t="s">
        <v>82</v>
      </c>
      <c r="AV281" s="15" t="s">
        <v>80</v>
      </c>
      <c r="AW281" s="15" t="s">
        <v>34</v>
      </c>
      <c r="AX281" s="15" t="s">
        <v>72</v>
      </c>
      <c r="AY281" s="255" t="s">
        <v>116</v>
      </c>
    </row>
    <row r="282" s="15" customFormat="1">
      <c r="A282" s="15"/>
      <c r="B282" s="246"/>
      <c r="C282" s="247"/>
      <c r="D282" s="220" t="s">
        <v>125</v>
      </c>
      <c r="E282" s="248" t="s">
        <v>19</v>
      </c>
      <c r="F282" s="249" t="s">
        <v>515</v>
      </c>
      <c r="G282" s="247"/>
      <c r="H282" s="248" t="s">
        <v>19</v>
      </c>
      <c r="I282" s="250"/>
      <c r="J282" s="247"/>
      <c r="K282" s="247"/>
      <c r="L282" s="251"/>
      <c r="M282" s="252"/>
      <c r="N282" s="253"/>
      <c r="O282" s="253"/>
      <c r="P282" s="253"/>
      <c r="Q282" s="253"/>
      <c r="R282" s="253"/>
      <c r="S282" s="253"/>
      <c r="T282" s="254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55" t="s">
        <v>125</v>
      </c>
      <c r="AU282" s="255" t="s">
        <v>82</v>
      </c>
      <c r="AV282" s="15" t="s">
        <v>80</v>
      </c>
      <c r="AW282" s="15" t="s">
        <v>34</v>
      </c>
      <c r="AX282" s="15" t="s">
        <v>72</v>
      </c>
      <c r="AY282" s="255" t="s">
        <v>116</v>
      </c>
    </row>
    <row r="283" s="15" customFormat="1">
      <c r="A283" s="15"/>
      <c r="B283" s="246"/>
      <c r="C283" s="247"/>
      <c r="D283" s="220" t="s">
        <v>125</v>
      </c>
      <c r="E283" s="248" t="s">
        <v>19</v>
      </c>
      <c r="F283" s="249" t="s">
        <v>516</v>
      </c>
      <c r="G283" s="247"/>
      <c r="H283" s="248" t="s">
        <v>19</v>
      </c>
      <c r="I283" s="250"/>
      <c r="J283" s="247"/>
      <c r="K283" s="247"/>
      <c r="L283" s="251"/>
      <c r="M283" s="252"/>
      <c r="N283" s="253"/>
      <c r="O283" s="253"/>
      <c r="P283" s="253"/>
      <c r="Q283" s="253"/>
      <c r="R283" s="253"/>
      <c r="S283" s="253"/>
      <c r="T283" s="254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55" t="s">
        <v>125</v>
      </c>
      <c r="AU283" s="255" t="s">
        <v>82</v>
      </c>
      <c r="AV283" s="15" t="s">
        <v>80</v>
      </c>
      <c r="AW283" s="15" t="s">
        <v>34</v>
      </c>
      <c r="AX283" s="15" t="s">
        <v>72</v>
      </c>
      <c r="AY283" s="255" t="s">
        <v>116</v>
      </c>
    </row>
    <row r="284" s="15" customFormat="1">
      <c r="A284" s="15"/>
      <c r="B284" s="246"/>
      <c r="C284" s="247"/>
      <c r="D284" s="220" t="s">
        <v>125</v>
      </c>
      <c r="E284" s="248" t="s">
        <v>19</v>
      </c>
      <c r="F284" s="249" t="s">
        <v>517</v>
      </c>
      <c r="G284" s="247"/>
      <c r="H284" s="248" t="s">
        <v>19</v>
      </c>
      <c r="I284" s="250"/>
      <c r="J284" s="247"/>
      <c r="K284" s="247"/>
      <c r="L284" s="251"/>
      <c r="M284" s="252"/>
      <c r="N284" s="253"/>
      <c r="O284" s="253"/>
      <c r="P284" s="253"/>
      <c r="Q284" s="253"/>
      <c r="R284" s="253"/>
      <c r="S284" s="253"/>
      <c r="T284" s="254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55" t="s">
        <v>125</v>
      </c>
      <c r="AU284" s="255" t="s">
        <v>82</v>
      </c>
      <c r="AV284" s="15" t="s">
        <v>80</v>
      </c>
      <c r="AW284" s="15" t="s">
        <v>34</v>
      </c>
      <c r="AX284" s="15" t="s">
        <v>72</v>
      </c>
      <c r="AY284" s="255" t="s">
        <v>116</v>
      </c>
    </row>
    <row r="285" s="13" customFormat="1">
      <c r="A285" s="13"/>
      <c r="B285" s="218"/>
      <c r="C285" s="219"/>
      <c r="D285" s="220" t="s">
        <v>125</v>
      </c>
      <c r="E285" s="221" t="s">
        <v>19</v>
      </c>
      <c r="F285" s="222" t="s">
        <v>541</v>
      </c>
      <c r="G285" s="219"/>
      <c r="H285" s="223">
        <v>537.20000000000005</v>
      </c>
      <c r="I285" s="224"/>
      <c r="J285" s="219"/>
      <c r="K285" s="219"/>
      <c r="L285" s="225"/>
      <c r="M285" s="226"/>
      <c r="N285" s="227"/>
      <c r="O285" s="227"/>
      <c r="P285" s="227"/>
      <c r="Q285" s="227"/>
      <c r="R285" s="227"/>
      <c r="S285" s="227"/>
      <c r="T285" s="22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29" t="s">
        <v>125</v>
      </c>
      <c r="AU285" s="229" t="s">
        <v>82</v>
      </c>
      <c r="AV285" s="13" t="s">
        <v>82</v>
      </c>
      <c r="AW285" s="13" t="s">
        <v>34</v>
      </c>
      <c r="AX285" s="13" t="s">
        <v>72</v>
      </c>
      <c r="AY285" s="229" t="s">
        <v>116</v>
      </c>
    </row>
    <row r="286" s="14" customFormat="1">
      <c r="A286" s="14"/>
      <c r="B286" s="230"/>
      <c r="C286" s="231"/>
      <c r="D286" s="220" t="s">
        <v>125</v>
      </c>
      <c r="E286" s="232" t="s">
        <v>19</v>
      </c>
      <c r="F286" s="233" t="s">
        <v>129</v>
      </c>
      <c r="G286" s="231"/>
      <c r="H286" s="234">
        <v>537.20000000000005</v>
      </c>
      <c r="I286" s="235"/>
      <c r="J286" s="231"/>
      <c r="K286" s="231"/>
      <c r="L286" s="236"/>
      <c r="M286" s="266"/>
      <c r="N286" s="267"/>
      <c r="O286" s="267"/>
      <c r="P286" s="267"/>
      <c r="Q286" s="267"/>
      <c r="R286" s="267"/>
      <c r="S286" s="267"/>
      <c r="T286" s="268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0" t="s">
        <v>125</v>
      </c>
      <c r="AU286" s="240" t="s">
        <v>82</v>
      </c>
      <c r="AV286" s="14" t="s">
        <v>123</v>
      </c>
      <c r="AW286" s="14" t="s">
        <v>34</v>
      </c>
      <c r="AX286" s="14" t="s">
        <v>80</v>
      </c>
      <c r="AY286" s="240" t="s">
        <v>116</v>
      </c>
    </row>
    <row r="287" s="2" customFormat="1" ht="6.96" customHeight="1">
      <c r="A287" s="39"/>
      <c r="B287" s="60"/>
      <c r="C287" s="61"/>
      <c r="D287" s="61"/>
      <c r="E287" s="61"/>
      <c r="F287" s="61"/>
      <c r="G287" s="61"/>
      <c r="H287" s="61"/>
      <c r="I287" s="61"/>
      <c r="J287" s="61"/>
      <c r="K287" s="61"/>
      <c r="L287" s="45"/>
      <c r="M287" s="39"/>
      <c r="O287" s="39"/>
      <c r="P287" s="39"/>
      <c r="Q287" s="39"/>
      <c r="R287" s="39"/>
      <c r="S287" s="39"/>
      <c r="T287" s="39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</row>
  </sheetData>
  <sheetProtection sheet="1" autoFilter="0" formatColumns="0" formatRows="0" objects="1" scenarios="1" spinCount="100000" saltValue="R7AejmfQuOc5GbFw3nXI3iHMeX3V+NbT5E1LCL9ZoTy1ER7NG2tPmoPQEsuE0bWZQjX7RF1Q4Dp5eJCP/1MZdg==" hashValue="XBvq+ctEexo8dNs8tNfEg8NWRKEtyuSQXuvgvgEi2VCUMYqeiTQdmKIz8YJIEsjxuXcs7NNVJcgj3wEMIVRnlw==" algorithmName="SHA-512" password="CC35"/>
  <autoFilter ref="C84:K28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9" customWidth="1"/>
    <col min="2" max="2" width="1.667969" style="269" customWidth="1"/>
    <col min="3" max="4" width="5" style="269" customWidth="1"/>
    <col min="5" max="5" width="11.66016" style="269" customWidth="1"/>
    <col min="6" max="6" width="9.160156" style="269" customWidth="1"/>
    <col min="7" max="7" width="5" style="269" customWidth="1"/>
    <col min="8" max="8" width="77.83203" style="269" customWidth="1"/>
    <col min="9" max="10" width="20" style="269" customWidth="1"/>
    <col min="11" max="11" width="1.667969" style="269" customWidth="1"/>
  </cols>
  <sheetData>
    <row r="1" s="1" customFormat="1" ht="37.5" customHeight="1"/>
    <row r="2" s="1" customFormat="1" ht="7.5" customHeight="1">
      <c r="B2" s="270"/>
      <c r="C2" s="271"/>
      <c r="D2" s="271"/>
      <c r="E2" s="271"/>
      <c r="F2" s="271"/>
      <c r="G2" s="271"/>
      <c r="H2" s="271"/>
      <c r="I2" s="271"/>
      <c r="J2" s="271"/>
      <c r="K2" s="272"/>
    </row>
    <row r="3" s="16" customFormat="1" ht="45" customHeight="1">
      <c r="B3" s="273"/>
      <c r="C3" s="274" t="s">
        <v>562</v>
      </c>
      <c r="D3" s="274"/>
      <c r="E3" s="274"/>
      <c r="F3" s="274"/>
      <c r="G3" s="274"/>
      <c r="H3" s="274"/>
      <c r="I3" s="274"/>
      <c r="J3" s="274"/>
      <c r="K3" s="275"/>
    </row>
    <row r="4" s="1" customFormat="1" ht="25.5" customHeight="1">
      <c r="B4" s="276"/>
      <c r="C4" s="277" t="s">
        <v>563</v>
      </c>
      <c r="D4" s="277"/>
      <c r="E4" s="277"/>
      <c r="F4" s="277"/>
      <c r="G4" s="277"/>
      <c r="H4" s="277"/>
      <c r="I4" s="277"/>
      <c r="J4" s="277"/>
      <c r="K4" s="278"/>
    </row>
    <row r="5" s="1" customFormat="1" ht="5.25" customHeight="1">
      <c r="B5" s="276"/>
      <c r="C5" s="279"/>
      <c r="D5" s="279"/>
      <c r="E5" s="279"/>
      <c r="F5" s="279"/>
      <c r="G5" s="279"/>
      <c r="H5" s="279"/>
      <c r="I5" s="279"/>
      <c r="J5" s="279"/>
      <c r="K5" s="278"/>
    </row>
    <row r="6" s="1" customFormat="1" ht="15" customHeight="1">
      <c r="B6" s="276"/>
      <c r="C6" s="280" t="s">
        <v>564</v>
      </c>
      <c r="D6" s="280"/>
      <c r="E6" s="280"/>
      <c r="F6" s="280"/>
      <c r="G6" s="280"/>
      <c r="H6" s="280"/>
      <c r="I6" s="280"/>
      <c r="J6" s="280"/>
      <c r="K6" s="278"/>
    </row>
    <row r="7" s="1" customFormat="1" ht="15" customHeight="1">
      <c r="B7" s="281"/>
      <c r="C7" s="280" t="s">
        <v>565</v>
      </c>
      <c r="D7" s="280"/>
      <c r="E7" s="280"/>
      <c r="F7" s="280"/>
      <c r="G7" s="280"/>
      <c r="H7" s="280"/>
      <c r="I7" s="280"/>
      <c r="J7" s="280"/>
      <c r="K7" s="278"/>
    </row>
    <row r="8" s="1" customFormat="1" ht="12.75" customHeight="1">
      <c r="B8" s="281"/>
      <c r="C8" s="280"/>
      <c r="D8" s="280"/>
      <c r="E8" s="280"/>
      <c r="F8" s="280"/>
      <c r="G8" s="280"/>
      <c r="H8" s="280"/>
      <c r="I8" s="280"/>
      <c r="J8" s="280"/>
      <c r="K8" s="278"/>
    </row>
    <row r="9" s="1" customFormat="1" ht="15" customHeight="1">
      <c r="B9" s="281"/>
      <c r="C9" s="280" t="s">
        <v>566</v>
      </c>
      <c r="D9" s="280"/>
      <c r="E9" s="280"/>
      <c r="F9" s="280"/>
      <c r="G9" s="280"/>
      <c r="H9" s="280"/>
      <c r="I9" s="280"/>
      <c r="J9" s="280"/>
      <c r="K9" s="278"/>
    </row>
    <row r="10" s="1" customFormat="1" ht="15" customHeight="1">
      <c r="B10" s="281"/>
      <c r="C10" s="280"/>
      <c r="D10" s="280" t="s">
        <v>567</v>
      </c>
      <c r="E10" s="280"/>
      <c r="F10" s="280"/>
      <c r="G10" s="280"/>
      <c r="H10" s="280"/>
      <c r="I10" s="280"/>
      <c r="J10" s="280"/>
      <c r="K10" s="278"/>
    </row>
    <row r="11" s="1" customFormat="1" ht="15" customHeight="1">
      <c r="B11" s="281"/>
      <c r="C11" s="282"/>
      <c r="D11" s="280" t="s">
        <v>568</v>
      </c>
      <c r="E11" s="280"/>
      <c r="F11" s="280"/>
      <c r="G11" s="280"/>
      <c r="H11" s="280"/>
      <c r="I11" s="280"/>
      <c r="J11" s="280"/>
      <c r="K11" s="278"/>
    </row>
    <row r="12" s="1" customFormat="1" ht="15" customHeight="1">
      <c r="B12" s="281"/>
      <c r="C12" s="282"/>
      <c r="D12" s="280"/>
      <c r="E12" s="280"/>
      <c r="F12" s="280"/>
      <c r="G12" s="280"/>
      <c r="H12" s="280"/>
      <c r="I12" s="280"/>
      <c r="J12" s="280"/>
      <c r="K12" s="278"/>
    </row>
    <row r="13" s="1" customFormat="1" ht="15" customHeight="1">
      <c r="B13" s="281"/>
      <c r="C13" s="282"/>
      <c r="D13" s="283" t="s">
        <v>569</v>
      </c>
      <c r="E13" s="280"/>
      <c r="F13" s="280"/>
      <c r="G13" s="280"/>
      <c r="H13" s="280"/>
      <c r="I13" s="280"/>
      <c r="J13" s="280"/>
      <c r="K13" s="278"/>
    </row>
    <row r="14" s="1" customFormat="1" ht="12.75" customHeight="1">
      <c r="B14" s="281"/>
      <c r="C14" s="282"/>
      <c r="D14" s="282"/>
      <c r="E14" s="282"/>
      <c r="F14" s="282"/>
      <c r="G14" s="282"/>
      <c r="H14" s="282"/>
      <c r="I14" s="282"/>
      <c r="J14" s="282"/>
      <c r="K14" s="278"/>
    </row>
    <row r="15" s="1" customFormat="1" ht="15" customHeight="1">
      <c r="B15" s="281"/>
      <c r="C15" s="282"/>
      <c r="D15" s="280" t="s">
        <v>570</v>
      </c>
      <c r="E15" s="280"/>
      <c r="F15" s="280"/>
      <c r="G15" s="280"/>
      <c r="H15" s="280"/>
      <c r="I15" s="280"/>
      <c r="J15" s="280"/>
      <c r="K15" s="278"/>
    </row>
    <row r="16" s="1" customFormat="1" ht="15" customHeight="1">
      <c r="B16" s="281"/>
      <c r="C16" s="282"/>
      <c r="D16" s="280" t="s">
        <v>571</v>
      </c>
      <c r="E16" s="280"/>
      <c r="F16" s="280"/>
      <c r="G16" s="280"/>
      <c r="H16" s="280"/>
      <c r="I16" s="280"/>
      <c r="J16" s="280"/>
      <c r="K16" s="278"/>
    </row>
    <row r="17" s="1" customFormat="1" ht="15" customHeight="1">
      <c r="B17" s="281"/>
      <c r="C17" s="282"/>
      <c r="D17" s="280" t="s">
        <v>572</v>
      </c>
      <c r="E17" s="280"/>
      <c r="F17" s="280"/>
      <c r="G17" s="280"/>
      <c r="H17" s="280"/>
      <c r="I17" s="280"/>
      <c r="J17" s="280"/>
      <c r="K17" s="278"/>
    </row>
    <row r="18" s="1" customFormat="1" ht="15" customHeight="1">
      <c r="B18" s="281"/>
      <c r="C18" s="282"/>
      <c r="D18" s="282"/>
      <c r="E18" s="284" t="s">
        <v>79</v>
      </c>
      <c r="F18" s="280" t="s">
        <v>573</v>
      </c>
      <c r="G18" s="280"/>
      <c r="H18" s="280"/>
      <c r="I18" s="280"/>
      <c r="J18" s="280"/>
      <c r="K18" s="278"/>
    </row>
    <row r="19" s="1" customFormat="1" ht="15" customHeight="1">
      <c r="B19" s="281"/>
      <c r="C19" s="282"/>
      <c r="D19" s="282"/>
      <c r="E19" s="284" t="s">
        <v>574</v>
      </c>
      <c r="F19" s="280" t="s">
        <v>575</v>
      </c>
      <c r="G19" s="280"/>
      <c r="H19" s="280"/>
      <c r="I19" s="280"/>
      <c r="J19" s="280"/>
      <c r="K19" s="278"/>
    </row>
    <row r="20" s="1" customFormat="1" ht="15" customHeight="1">
      <c r="B20" s="281"/>
      <c r="C20" s="282"/>
      <c r="D20" s="282"/>
      <c r="E20" s="284" t="s">
        <v>576</v>
      </c>
      <c r="F20" s="280" t="s">
        <v>577</v>
      </c>
      <c r="G20" s="280"/>
      <c r="H20" s="280"/>
      <c r="I20" s="280"/>
      <c r="J20" s="280"/>
      <c r="K20" s="278"/>
    </row>
    <row r="21" s="1" customFormat="1" ht="15" customHeight="1">
      <c r="B21" s="281"/>
      <c r="C21" s="282"/>
      <c r="D21" s="282"/>
      <c r="E21" s="284" t="s">
        <v>578</v>
      </c>
      <c r="F21" s="280" t="s">
        <v>579</v>
      </c>
      <c r="G21" s="280"/>
      <c r="H21" s="280"/>
      <c r="I21" s="280"/>
      <c r="J21" s="280"/>
      <c r="K21" s="278"/>
    </row>
    <row r="22" s="1" customFormat="1" ht="15" customHeight="1">
      <c r="B22" s="281"/>
      <c r="C22" s="282"/>
      <c r="D22" s="282"/>
      <c r="E22" s="284" t="s">
        <v>580</v>
      </c>
      <c r="F22" s="280" t="s">
        <v>581</v>
      </c>
      <c r="G22" s="280"/>
      <c r="H22" s="280"/>
      <c r="I22" s="280"/>
      <c r="J22" s="280"/>
      <c r="K22" s="278"/>
    </row>
    <row r="23" s="1" customFormat="1" ht="15" customHeight="1">
      <c r="B23" s="281"/>
      <c r="C23" s="282"/>
      <c r="D23" s="282"/>
      <c r="E23" s="284" t="s">
        <v>582</v>
      </c>
      <c r="F23" s="280" t="s">
        <v>583</v>
      </c>
      <c r="G23" s="280"/>
      <c r="H23" s="280"/>
      <c r="I23" s="280"/>
      <c r="J23" s="280"/>
      <c r="K23" s="278"/>
    </row>
    <row r="24" s="1" customFormat="1" ht="12.75" customHeight="1">
      <c r="B24" s="281"/>
      <c r="C24" s="282"/>
      <c r="D24" s="282"/>
      <c r="E24" s="282"/>
      <c r="F24" s="282"/>
      <c r="G24" s="282"/>
      <c r="H24" s="282"/>
      <c r="I24" s="282"/>
      <c r="J24" s="282"/>
      <c r="K24" s="278"/>
    </row>
    <row r="25" s="1" customFormat="1" ht="15" customHeight="1">
      <c r="B25" s="281"/>
      <c r="C25" s="280" t="s">
        <v>584</v>
      </c>
      <c r="D25" s="280"/>
      <c r="E25" s="280"/>
      <c r="F25" s="280"/>
      <c r="G25" s="280"/>
      <c r="H25" s="280"/>
      <c r="I25" s="280"/>
      <c r="J25" s="280"/>
      <c r="K25" s="278"/>
    </row>
    <row r="26" s="1" customFormat="1" ht="15" customHeight="1">
      <c r="B26" s="281"/>
      <c r="C26" s="280" t="s">
        <v>585</v>
      </c>
      <c r="D26" s="280"/>
      <c r="E26" s="280"/>
      <c r="F26" s="280"/>
      <c r="G26" s="280"/>
      <c r="H26" s="280"/>
      <c r="I26" s="280"/>
      <c r="J26" s="280"/>
      <c r="K26" s="278"/>
    </row>
    <row r="27" s="1" customFormat="1" ht="15" customHeight="1">
      <c r="B27" s="281"/>
      <c r="C27" s="280"/>
      <c r="D27" s="280" t="s">
        <v>586</v>
      </c>
      <c r="E27" s="280"/>
      <c r="F27" s="280"/>
      <c r="G27" s="280"/>
      <c r="H27" s="280"/>
      <c r="I27" s="280"/>
      <c r="J27" s="280"/>
      <c r="K27" s="278"/>
    </row>
    <row r="28" s="1" customFormat="1" ht="15" customHeight="1">
      <c r="B28" s="281"/>
      <c r="C28" s="282"/>
      <c r="D28" s="280" t="s">
        <v>587</v>
      </c>
      <c r="E28" s="280"/>
      <c r="F28" s="280"/>
      <c r="G28" s="280"/>
      <c r="H28" s="280"/>
      <c r="I28" s="280"/>
      <c r="J28" s="280"/>
      <c r="K28" s="278"/>
    </row>
    <row r="29" s="1" customFormat="1" ht="12.75" customHeight="1">
      <c r="B29" s="281"/>
      <c r="C29" s="282"/>
      <c r="D29" s="282"/>
      <c r="E29" s="282"/>
      <c r="F29" s="282"/>
      <c r="G29" s="282"/>
      <c r="H29" s="282"/>
      <c r="I29" s="282"/>
      <c r="J29" s="282"/>
      <c r="K29" s="278"/>
    </row>
    <row r="30" s="1" customFormat="1" ht="15" customHeight="1">
      <c r="B30" s="281"/>
      <c r="C30" s="282"/>
      <c r="D30" s="280" t="s">
        <v>588</v>
      </c>
      <c r="E30" s="280"/>
      <c r="F30" s="280"/>
      <c r="G30" s="280"/>
      <c r="H30" s="280"/>
      <c r="I30" s="280"/>
      <c r="J30" s="280"/>
      <c r="K30" s="278"/>
    </row>
    <row r="31" s="1" customFormat="1" ht="15" customHeight="1">
      <c r="B31" s="281"/>
      <c r="C31" s="282"/>
      <c r="D31" s="280" t="s">
        <v>589</v>
      </c>
      <c r="E31" s="280"/>
      <c r="F31" s="280"/>
      <c r="G31" s="280"/>
      <c r="H31" s="280"/>
      <c r="I31" s="280"/>
      <c r="J31" s="280"/>
      <c r="K31" s="278"/>
    </row>
    <row r="32" s="1" customFormat="1" ht="12.75" customHeight="1">
      <c r="B32" s="281"/>
      <c r="C32" s="282"/>
      <c r="D32" s="282"/>
      <c r="E32" s="282"/>
      <c r="F32" s="282"/>
      <c r="G32" s="282"/>
      <c r="H32" s="282"/>
      <c r="I32" s="282"/>
      <c r="J32" s="282"/>
      <c r="K32" s="278"/>
    </row>
    <row r="33" s="1" customFormat="1" ht="15" customHeight="1">
      <c r="B33" s="281"/>
      <c r="C33" s="282"/>
      <c r="D33" s="280" t="s">
        <v>590</v>
      </c>
      <c r="E33" s="280"/>
      <c r="F33" s="280"/>
      <c r="G33" s="280"/>
      <c r="H33" s="280"/>
      <c r="I33" s="280"/>
      <c r="J33" s="280"/>
      <c r="K33" s="278"/>
    </row>
    <row r="34" s="1" customFormat="1" ht="15" customHeight="1">
      <c r="B34" s="281"/>
      <c r="C34" s="282"/>
      <c r="D34" s="280" t="s">
        <v>591</v>
      </c>
      <c r="E34" s="280"/>
      <c r="F34" s="280"/>
      <c r="G34" s="280"/>
      <c r="H34" s="280"/>
      <c r="I34" s="280"/>
      <c r="J34" s="280"/>
      <c r="K34" s="278"/>
    </row>
    <row r="35" s="1" customFormat="1" ht="15" customHeight="1">
      <c r="B35" s="281"/>
      <c r="C35" s="282"/>
      <c r="D35" s="280" t="s">
        <v>592</v>
      </c>
      <c r="E35" s="280"/>
      <c r="F35" s="280"/>
      <c r="G35" s="280"/>
      <c r="H35" s="280"/>
      <c r="I35" s="280"/>
      <c r="J35" s="280"/>
      <c r="K35" s="278"/>
    </row>
    <row r="36" s="1" customFormat="1" ht="15" customHeight="1">
      <c r="B36" s="281"/>
      <c r="C36" s="282"/>
      <c r="D36" s="280"/>
      <c r="E36" s="283" t="s">
        <v>102</v>
      </c>
      <c r="F36" s="280"/>
      <c r="G36" s="280" t="s">
        <v>593</v>
      </c>
      <c r="H36" s="280"/>
      <c r="I36" s="280"/>
      <c r="J36" s="280"/>
      <c r="K36" s="278"/>
    </row>
    <row r="37" s="1" customFormat="1" ht="30.75" customHeight="1">
      <c r="B37" s="281"/>
      <c r="C37" s="282"/>
      <c r="D37" s="280"/>
      <c r="E37" s="283" t="s">
        <v>594</v>
      </c>
      <c r="F37" s="280"/>
      <c r="G37" s="280" t="s">
        <v>595</v>
      </c>
      <c r="H37" s="280"/>
      <c r="I37" s="280"/>
      <c r="J37" s="280"/>
      <c r="K37" s="278"/>
    </row>
    <row r="38" s="1" customFormat="1" ht="15" customHeight="1">
      <c r="B38" s="281"/>
      <c r="C38" s="282"/>
      <c r="D38" s="280"/>
      <c r="E38" s="283" t="s">
        <v>53</v>
      </c>
      <c r="F38" s="280"/>
      <c r="G38" s="280" t="s">
        <v>596</v>
      </c>
      <c r="H38" s="280"/>
      <c r="I38" s="280"/>
      <c r="J38" s="280"/>
      <c r="K38" s="278"/>
    </row>
    <row r="39" s="1" customFormat="1" ht="15" customHeight="1">
      <c r="B39" s="281"/>
      <c r="C39" s="282"/>
      <c r="D39" s="280"/>
      <c r="E39" s="283" t="s">
        <v>54</v>
      </c>
      <c r="F39" s="280"/>
      <c r="G39" s="280" t="s">
        <v>597</v>
      </c>
      <c r="H39" s="280"/>
      <c r="I39" s="280"/>
      <c r="J39" s="280"/>
      <c r="K39" s="278"/>
    </row>
    <row r="40" s="1" customFormat="1" ht="15" customHeight="1">
      <c r="B40" s="281"/>
      <c r="C40" s="282"/>
      <c r="D40" s="280"/>
      <c r="E40" s="283" t="s">
        <v>103</v>
      </c>
      <c r="F40" s="280"/>
      <c r="G40" s="280" t="s">
        <v>598</v>
      </c>
      <c r="H40" s="280"/>
      <c r="I40" s="280"/>
      <c r="J40" s="280"/>
      <c r="K40" s="278"/>
    </row>
    <row r="41" s="1" customFormat="1" ht="15" customHeight="1">
      <c r="B41" s="281"/>
      <c r="C41" s="282"/>
      <c r="D41" s="280"/>
      <c r="E41" s="283" t="s">
        <v>104</v>
      </c>
      <c r="F41" s="280"/>
      <c r="G41" s="280" t="s">
        <v>599</v>
      </c>
      <c r="H41" s="280"/>
      <c r="I41" s="280"/>
      <c r="J41" s="280"/>
      <c r="K41" s="278"/>
    </row>
    <row r="42" s="1" customFormat="1" ht="15" customHeight="1">
      <c r="B42" s="281"/>
      <c r="C42" s="282"/>
      <c r="D42" s="280"/>
      <c r="E42" s="283" t="s">
        <v>600</v>
      </c>
      <c r="F42" s="280"/>
      <c r="G42" s="280" t="s">
        <v>601</v>
      </c>
      <c r="H42" s="280"/>
      <c r="I42" s="280"/>
      <c r="J42" s="280"/>
      <c r="K42" s="278"/>
    </row>
    <row r="43" s="1" customFormat="1" ht="15" customHeight="1">
      <c r="B43" s="281"/>
      <c r="C43" s="282"/>
      <c r="D43" s="280"/>
      <c r="E43" s="283"/>
      <c r="F43" s="280"/>
      <c r="G43" s="280" t="s">
        <v>602</v>
      </c>
      <c r="H43" s="280"/>
      <c r="I43" s="280"/>
      <c r="J43" s="280"/>
      <c r="K43" s="278"/>
    </row>
    <row r="44" s="1" customFormat="1" ht="15" customHeight="1">
      <c r="B44" s="281"/>
      <c r="C44" s="282"/>
      <c r="D44" s="280"/>
      <c r="E44" s="283" t="s">
        <v>603</v>
      </c>
      <c r="F44" s="280"/>
      <c r="G44" s="280" t="s">
        <v>604</v>
      </c>
      <c r="H44" s="280"/>
      <c r="I44" s="280"/>
      <c r="J44" s="280"/>
      <c r="K44" s="278"/>
    </row>
    <row r="45" s="1" customFormat="1" ht="15" customHeight="1">
      <c r="B45" s="281"/>
      <c r="C45" s="282"/>
      <c r="D45" s="280"/>
      <c r="E45" s="283" t="s">
        <v>106</v>
      </c>
      <c r="F45" s="280"/>
      <c r="G45" s="280" t="s">
        <v>605</v>
      </c>
      <c r="H45" s="280"/>
      <c r="I45" s="280"/>
      <c r="J45" s="280"/>
      <c r="K45" s="278"/>
    </row>
    <row r="46" s="1" customFormat="1" ht="12.75" customHeight="1">
      <c r="B46" s="281"/>
      <c r="C46" s="282"/>
      <c r="D46" s="280"/>
      <c r="E46" s="280"/>
      <c r="F46" s="280"/>
      <c r="G46" s="280"/>
      <c r="H46" s="280"/>
      <c r="I46" s="280"/>
      <c r="J46" s="280"/>
      <c r="K46" s="278"/>
    </row>
    <row r="47" s="1" customFormat="1" ht="15" customHeight="1">
      <c r="B47" s="281"/>
      <c r="C47" s="282"/>
      <c r="D47" s="280" t="s">
        <v>606</v>
      </c>
      <c r="E47" s="280"/>
      <c r="F47" s="280"/>
      <c r="G47" s="280"/>
      <c r="H47" s="280"/>
      <c r="I47" s="280"/>
      <c r="J47" s="280"/>
      <c r="K47" s="278"/>
    </row>
    <row r="48" s="1" customFormat="1" ht="15" customHeight="1">
      <c r="B48" s="281"/>
      <c r="C48" s="282"/>
      <c r="D48" s="282"/>
      <c r="E48" s="280" t="s">
        <v>607</v>
      </c>
      <c r="F48" s="280"/>
      <c r="G48" s="280"/>
      <c r="H48" s="280"/>
      <c r="I48" s="280"/>
      <c r="J48" s="280"/>
      <c r="K48" s="278"/>
    </row>
    <row r="49" s="1" customFormat="1" ht="15" customHeight="1">
      <c r="B49" s="281"/>
      <c r="C49" s="282"/>
      <c r="D49" s="282"/>
      <c r="E49" s="280" t="s">
        <v>608</v>
      </c>
      <c r="F49" s="280"/>
      <c r="G49" s="280"/>
      <c r="H49" s="280"/>
      <c r="I49" s="280"/>
      <c r="J49" s="280"/>
      <c r="K49" s="278"/>
    </row>
    <row r="50" s="1" customFormat="1" ht="15" customHeight="1">
      <c r="B50" s="281"/>
      <c r="C50" s="282"/>
      <c r="D50" s="282"/>
      <c r="E50" s="280" t="s">
        <v>609</v>
      </c>
      <c r="F50" s="280"/>
      <c r="G50" s="280"/>
      <c r="H50" s="280"/>
      <c r="I50" s="280"/>
      <c r="J50" s="280"/>
      <c r="K50" s="278"/>
    </row>
    <row r="51" s="1" customFormat="1" ht="15" customHeight="1">
      <c r="B51" s="281"/>
      <c r="C51" s="282"/>
      <c r="D51" s="280" t="s">
        <v>610</v>
      </c>
      <c r="E51" s="280"/>
      <c r="F51" s="280"/>
      <c r="G51" s="280"/>
      <c r="H51" s="280"/>
      <c r="I51" s="280"/>
      <c r="J51" s="280"/>
      <c r="K51" s="278"/>
    </row>
    <row r="52" s="1" customFormat="1" ht="25.5" customHeight="1">
      <c r="B52" s="276"/>
      <c r="C52" s="277" t="s">
        <v>611</v>
      </c>
      <c r="D52" s="277"/>
      <c r="E52" s="277"/>
      <c r="F52" s="277"/>
      <c r="G52" s="277"/>
      <c r="H52" s="277"/>
      <c r="I52" s="277"/>
      <c r="J52" s="277"/>
      <c r="K52" s="278"/>
    </row>
    <row r="53" s="1" customFormat="1" ht="5.25" customHeight="1">
      <c r="B53" s="276"/>
      <c r="C53" s="279"/>
      <c r="D53" s="279"/>
      <c r="E53" s="279"/>
      <c r="F53" s="279"/>
      <c r="G53" s="279"/>
      <c r="H53" s="279"/>
      <c r="I53" s="279"/>
      <c r="J53" s="279"/>
      <c r="K53" s="278"/>
    </row>
    <row r="54" s="1" customFormat="1" ht="15" customHeight="1">
      <c r="B54" s="276"/>
      <c r="C54" s="280" t="s">
        <v>612</v>
      </c>
      <c r="D54" s="280"/>
      <c r="E54" s="280"/>
      <c r="F54" s="280"/>
      <c r="G54" s="280"/>
      <c r="H54" s="280"/>
      <c r="I54" s="280"/>
      <c r="J54" s="280"/>
      <c r="K54" s="278"/>
    </row>
    <row r="55" s="1" customFormat="1" ht="15" customHeight="1">
      <c r="B55" s="276"/>
      <c r="C55" s="280" t="s">
        <v>613</v>
      </c>
      <c r="D55" s="280"/>
      <c r="E55" s="280"/>
      <c r="F55" s="280"/>
      <c r="G55" s="280"/>
      <c r="H55" s="280"/>
      <c r="I55" s="280"/>
      <c r="J55" s="280"/>
      <c r="K55" s="278"/>
    </row>
    <row r="56" s="1" customFormat="1" ht="12.75" customHeight="1">
      <c r="B56" s="276"/>
      <c r="C56" s="280"/>
      <c r="D56" s="280"/>
      <c r="E56" s="280"/>
      <c r="F56" s="280"/>
      <c r="G56" s="280"/>
      <c r="H56" s="280"/>
      <c r="I56" s="280"/>
      <c r="J56" s="280"/>
      <c r="K56" s="278"/>
    </row>
    <row r="57" s="1" customFormat="1" ht="15" customHeight="1">
      <c r="B57" s="276"/>
      <c r="C57" s="280" t="s">
        <v>614</v>
      </c>
      <c r="D57" s="280"/>
      <c r="E57" s="280"/>
      <c r="F57" s="280"/>
      <c r="G57" s="280"/>
      <c r="H57" s="280"/>
      <c r="I57" s="280"/>
      <c r="J57" s="280"/>
      <c r="K57" s="278"/>
    </row>
    <row r="58" s="1" customFormat="1" ht="15" customHeight="1">
      <c r="B58" s="276"/>
      <c r="C58" s="282"/>
      <c r="D58" s="280" t="s">
        <v>615</v>
      </c>
      <c r="E58" s="280"/>
      <c r="F58" s="280"/>
      <c r="G58" s="280"/>
      <c r="H58" s="280"/>
      <c r="I58" s="280"/>
      <c r="J58" s="280"/>
      <c r="K58" s="278"/>
    </row>
    <row r="59" s="1" customFormat="1" ht="15" customHeight="1">
      <c r="B59" s="276"/>
      <c r="C59" s="282"/>
      <c r="D59" s="280" t="s">
        <v>616</v>
      </c>
      <c r="E59" s="280"/>
      <c r="F59" s="280"/>
      <c r="G59" s="280"/>
      <c r="H59" s="280"/>
      <c r="I59" s="280"/>
      <c r="J59" s="280"/>
      <c r="K59" s="278"/>
    </row>
    <row r="60" s="1" customFormat="1" ht="15" customHeight="1">
      <c r="B60" s="276"/>
      <c r="C60" s="282"/>
      <c r="D60" s="280" t="s">
        <v>617</v>
      </c>
      <c r="E60" s="280"/>
      <c r="F60" s="280"/>
      <c r="G60" s="280"/>
      <c r="H60" s="280"/>
      <c r="I60" s="280"/>
      <c r="J60" s="280"/>
      <c r="K60" s="278"/>
    </row>
    <row r="61" s="1" customFormat="1" ht="15" customHeight="1">
      <c r="B61" s="276"/>
      <c r="C61" s="282"/>
      <c r="D61" s="280" t="s">
        <v>618</v>
      </c>
      <c r="E61" s="280"/>
      <c r="F61" s="280"/>
      <c r="G61" s="280"/>
      <c r="H61" s="280"/>
      <c r="I61" s="280"/>
      <c r="J61" s="280"/>
      <c r="K61" s="278"/>
    </row>
    <row r="62" s="1" customFormat="1" ht="15" customHeight="1">
      <c r="B62" s="276"/>
      <c r="C62" s="282"/>
      <c r="D62" s="285" t="s">
        <v>619</v>
      </c>
      <c r="E62" s="285"/>
      <c r="F62" s="285"/>
      <c r="G62" s="285"/>
      <c r="H62" s="285"/>
      <c r="I62" s="285"/>
      <c r="J62" s="285"/>
      <c r="K62" s="278"/>
    </row>
    <row r="63" s="1" customFormat="1" ht="15" customHeight="1">
      <c r="B63" s="276"/>
      <c r="C63" s="282"/>
      <c r="D63" s="280" t="s">
        <v>620</v>
      </c>
      <c r="E63" s="280"/>
      <c r="F63" s="280"/>
      <c r="G63" s="280"/>
      <c r="H63" s="280"/>
      <c r="I63" s="280"/>
      <c r="J63" s="280"/>
      <c r="K63" s="278"/>
    </row>
    <row r="64" s="1" customFormat="1" ht="12.75" customHeight="1">
      <c r="B64" s="276"/>
      <c r="C64" s="282"/>
      <c r="D64" s="282"/>
      <c r="E64" s="286"/>
      <c r="F64" s="282"/>
      <c r="G64" s="282"/>
      <c r="H64" s="282"/>
      <c r="I64" s="282"/>
      <c r="J64" s="282"/>
      <c r="K64" s="278"/>
    </row>
    <row r="65" s="1" customFormat="1" ht="15" customHeight="1">
      <c r="B65" s="276"/>
      <c r="C65" s="282"/>
      <c r="D65" s="280" t="s">
        <v>621</v>
      </c>
      <c r="E65" s="280"/>
      <c r="F65" s="280"/>
      <c r="G65" s="280"/>
      <c r="H65" s="280"/>
      <c r="I65" s="280"/>
      <c r="J65" s="280"/>
      <c r="K65" s="278"/>
    </row>
    <row r="66" s="1" customFormat="1" ht="15" customHeight="1">
      <c r="B66" s="276"/>
      <c r="C66" s="282"/>
      <c r="D66" s="285" t="s">
        <v>622</v>
      </c>
      <c r="E66" s="285"/>
      <c r="F66" s="285"/>
      <c r="G66" s="285"/>
      <c r="H66" s="285"/>
      <c r="I66" s="285"/>
      <c r="J66" s="285"/>
      <c r="K66" s="278"/>
    </row>
    <row r="67" s="1" customFormat="1" ht="15" customHeight="1">
      <c r="B67" s="276"/>
      <c r="C67" s="282"/>
      <c r="D67" s="280" t="s">
        <v>623</v>
      </c>
      <c r="E67" s="280"/>
      <c r="F67" s="280"/>
      <c r="G67" s="280"/>
      <c r="H67" s="280"/>
      <c r="I67" s="280"/>
      <c r="J67" s="280"/>
      <c r="K67" s="278"/>
    </row>
    <row r="68" s="1" customFormat="1" ht="15" customHeight="1">
      <c r="B68" s="276"/>
      <c r="C68" s="282"/>
      <c r="D68" s="280" t="s">
        <v>624</v>
      </c>
      <c r="E68" s="280"/>
      <c r="F68" s="280"/>
      <c r="G68" s="280"/>
      <c r="H68" s="280"/>
      <c r="I68" s="280"/>
      <c r="J68" s="280"/>
      <c r="K68" s="278"/>
    </row>
    <row r="69" s="1" customFormat="1" ht="15" customHeight="1">
      <c r="B69" s="276"/>
      <c r="C69" s="282"/>
      <c r="D69" s="280" t="s">
        <v>625</v>
      </c>
      <c r="E69" s="280"/>
      <c r="F69" s="280"/>
      <c r="G69" s="280"/>
      <c r="H69" s="280"/>
      <c r="I69" s="280"/>
      <c r="J69" s="280"/>
      <c r="K69" s="278"/>
    </row>
    <row r="70" s="1" customFormat="1" ht="15" customHeight="1">
      <c r="B70" s="276"/>
      <c r="C70" s="282"/>
      <c r="D70" s="280" t="s">
        <v>626</v>
      </c>
      <c r="E70" s="280"/>
      <c r="F70" s="280"/>
      <c r="G70" s="280"/>
      <c r="H70" s="280"/>
      <c r="I70" s="280"/>
      <c r="J70" s="280"/>
      <c r="K70" s="278"/>
    </row>
    <row r="71" s="1" customFormat="1" ht="12.75" customHeight="1">
      <c r="B71" s="287"/>
      <c r="C71" s="288"/>
      <c r="D71" s="288"/>
      <c r="E71" s="288"/>
      <c r="F71" s="288"/>
      <c r="G71" s="288"/>
      <c r="H71" s="288"/>
      <c r="I71" s="288"/>
      <c r="J71" s="288"/>
      <c r="K71" s="289"/>
    </row>
    <row r="72" s="1" customFormat="1" ht="18.75" customHeight="1">
      <c r="B72" s="290"/>
      <c r="C72" s="290"/>
      <c r="D72" s="290"/>
      <c r="E72" s="290"/>
      <c r="F72" s="290"/>
      <c r="G72" s="290"/>
      <c r="H72" s="290"/>
      <c r="I72" s="290"/>
      <c r="J72" s="290"/>
      <c r="K72" s="291"/>
    </row>
    <row r="73" s="1" customFormat="1" ht="18.75" customHeight="1">
      <c r="B73" s="291"/>
      <c r="C73" s="291"/>
      <c r="D73" s="291"/>
      <c r="E73" s="291"/>
      <c r="F73" s="291"/>
      <c r="G73" s="291"/>
      <c r="H73" s="291"/>
      <c r="I73" s="291"/>
      <c r="J73" s="291"/>
      <c r="K73" s="291"/>
    </row>
    <row r="74" s="1" customFormat="1" ht="7.5" customHeight="1">
      <c r="B74" s="292"/>
      <c r="C74" s="293"/>
      <c r="D74" s="293"/>
      <c r="E74" s="293"/>
      <c r="F74" s="293"/>
      <c r="G74" s="293"/>
      <c r="H74" s="293"/>
      <c r="I74" s="293"/>
      <c r="J74" s="293"/>
      <c r="K74" s="294"/>
    </row>
    <row r="75" s="1" customFormat="1" ht="45" customHeight="1">
      <c r="B75" s="295"/>
      <c r="C75" s="296" t="s">
        <v>627</v>
      </c>
      <c r="D75" s="296"/>
      <c r="E75" s="296"/>
      <c r="F75" s="296"/>
      <c r="G75" s="296"/>
      <c r="H75" s="296"/>
      <c r="I75" s="296"/>
      <c r="J75" s="296"/>
      <c r="K75" s="297"/>
    </row>
    <row r="76" s="1" customFormat="1" ht="17.25" customHeight="1">
      <c r="B76" s="295"/>
      <c r="C76" s="298" t="s">
        <v>628</v>
      </c>
      <c r="D76" s="298"/>
      <c r="E76" s="298"/>
      <c r="F76" s="298" t="s">
        <v>629</v>
      </c>
      <c r="G76" s="299"/>
      <c r="H76" s="298" t="s">
        <v>54</v>
      </c>
      <c r="I76" s="298" t="s">
        <v>57</v>
      </c>
      <c r="J76" s="298" t="s">
        <v>630</v>
      </c>
      <c r="K76" s="297"/>
    </row>
    <row r="77" s="1" customFormat="1" ht="17.25" customHeight="1">
      <c r="B77" s="295"/>
      <c r="C77" s="300" t="s">
        <v>631</v>
      </c>
      <c r="D77" s="300"/>
      <c r="E77" s="300"/>
      <c r="F77" s="301" t="s">
        <v>632</v>
      </c>
      <c r="G77" s="302"/>
      <c r="H77" s="300"/>
      <c r="I77" s="300"/>
      <c r="J77" s="300" t="s">
        <v>633</v>
      </c>
      <c r="K77" s="297"/>
    </row>
    <row r="78" s="1" customFormat="1" ht="5.25" customHeight="1">
      <c r="B78" s="295"/>
      <c r="C78" s="303"/>
      <c r="D78" s="303"/>
      <c r="E78" s="303"/>
      <c r="F78" s="303"/>
      <c r="G78" s="304"/>
      <c r="H78" s="303"/>
      <c r="I78" s="303"/>
      <c r="J78" s="303"/>
      <c r="K78" s="297"/>
    </row>
    <row r="79" s="1" customFormat="1" ht="15" customHeight="1">
      <c r="B79" s="295"/>
      <c r="C79" s="283" t="s">
        <v>53</v>
      </c>
      <c r="D79" s="305"/>
      <c r="E79" s="305"/>
      <c r="F79" s="306" t="s">
        <v>634</v>
      </c>
      <c r="G79" s="307"/>
      <c r="H79" s="283" t="s">
        <v>635</v>
      </c>
      <c r="I79" s="283" t="s">
        <v>636</v>
      </c>
      <c r="J79" s="283">
        <v>20</v>
      </c>
      <c r="K79" s="297"/>
    </row>
    <row r="80" s="1" customFormat="1" ht="15" customHeight="1">
      <c r="B80" s="295"/>
      <c r="C80" s="283" t="s">
        <v>637</v>
      </c>
      <c r="D80" s="283"/>
      <c r="E80" s="283"/>
      <c r="F80" s="306" t="s">
        <v>634</v>
      </c>
      <c r="G80" s="307"/>
      <c r="H80" s="283" t="s">
        <v>638</v>
      </c>
      <c r="I80" s="283" t="s">
        <v>636</v>
      </c>
      <c r="J80" s="283">
        <v>120</v>
      </c>
      <c r="K80" s="297"/>
    </row>
    <row r="81" s="1" customFormat="1" ht="15" customHeight="1">
      <c r="B81" s="308"/>
      <c r="C81" s="283" t="s">
        <v>639</v>
      </c>
      <c r="D81" s="283"/>
      <c r="E81" s="283"/>
      <c r="F81" s="306" t="s">
        <v>640</v>
      </c>
      <c r="G81" s="307"/>
      <c r="H81" s="283" t="s">
        <v>641</v>
      </c>
      <c r="I81" s="283" t="s">
        <v>636</v>
      </c>
      <c r="J81" s="283">
        <v>50</v>
      </c>
      <c r="K81" s="297"/>
    </row>
    <row r="82" s="1" customFormat="1" ht="15" customHeight="1">
      <c r="B82" s="308"/>
      <c r="C82" s="283" t="s">
        <v>642</v>
      </c>
      <c r="D82" s="283"/>
      <c r="E82" s="283"/>
      <c r="F82" s="306" t="s">
        <v>634</v>
      </c>
      <c r="G82" s="307"/>
      <c r="H82" s="283" t="s">
        <v>643</v>
      </c>
      <c r="I82" s="283" t="s">
        <v>644</v>
      </c>
      <c r="J82" s="283"/>
      <c r="K82" s="297"/>
    </row>
    <row r="83" s="1" customFormat="1" ht="15" customHeight="1">
      <c r="B83" s="308"/>
      <c r="C83" s="309" t="s">
        <v>645</v>
      </c>
      <c r="D83" s="309"/>
      <c r="E83" s="309"/>
      <c r="F83" s="310" t="s">
        <v>640</v>
      </c>
      <c r="G83" s="309"/>
      <c r="H83" s="309" t="s">
        <v>646</v>
      </c>
      <c r="I83" s="309" t="s">
        <v>636</v>
      </c>
      <c r="J83" s="309">
        <v>15</v>
      </c>
      <c r="K83" s="297"/>
    </row>
    <row r="84" s="1" customFormat="1" ht="15" customHeight="1">
      <c r="B84" s="308"/>
      <c r="C84" s="309" t="s">
        <v>647</v>
      </c>
      <c r="D84" s="309"/>
      <c r="E84" s="309"/>
      <c r="F84" s="310" t="s">
        <v>640</v>
      </c>
      <c r="G84" s="309"/>
      <c r="H84" s="309" t="s">
        <v>648</v>
      </c>
      <c r="I84" s="309" t="s">
        <v>636</v>
      </c>
      <c r="J84" s="309">
        <v>15</v>
      </c>
      <c r="K84" s="297"/>
    </row>
    <row r="85" s="1" customFormat="1" ht="15" customHeight="1">
      <c r="B85" s="308"/>
      <c r="C85" s="309" t="s">
        <v>649</v>
      </c>
      <c r="D85" s="309"/>
      <c r="E85" s="309"/>
      <c r="F85" s="310" t="s">
        <v>640</v>
      </c>
      <c r="G85" s="309"/>
      <c r="H85" s="309" t="s">
        <v>650</v>
      </c>
      <c r="I85" s="309" t="s">
        <v>636</v>
      </c>
      <c r="J85" s="309">
        <v>20</v>
      </c>
      <c r="K85" s="297"/>
    </row>
    <row r="86" s="1" customFormat="1" ht="15" customHeight="1">
      <c r="B86" s="308"/>
      <c r="C86" s="309" t="s">
        <v>651</v>
      </c>
      <c r="D86" s="309"/>
      <c r="E86" s="309"/>
      <c r="F86" s="310" t="s">
        <v>640</v>
      </c>
      <c r="G86" s="309"/>
      <c r="H86" s="309" t="s">
        <v>652</v>
      </c>
      <c r="I86" s="309" t="s">
        <v>636</v>
      </c>
      <c r="J86" s="309">
        <v>20</v>
      </c>
      <c r="K86" s="297"/>
    </row>
    <row r="87" s="1" customFormat="1" ht="15" customHeight="1">
      <c r="B87" s="308"/>
      <c r="C87" s="283" t="s">
        <v>653</v>
      </c>
      <c r="D87" s="283"/>
      <c r="E87" s="283"/>
      <c r="F87" s="306" t="s">
        <v>640</v>
      </c>
      <c r="G87" s="307"/>
      <c r="H87" s="283" t="s">
        <v>654</v>
      </c>
      <c r="I87" s="283" t="s">
        <v>636</v>
      </c>
      <c r="J87" s="283">
        <v>50</v>
      </c>
      <c r="K87" s="297"/>
    </row>
    <row r="88" s="1" customFormat="1" ht="15" customHeight="1">
      <c r="B88" s="308"/>
      <c r="C88" s="283" t="s">
        <v>655</v>
      </c>
      <c r="D88" s="283"/>
      <c r="E88" s="283"/>
      <c r="F88" s="306" t="s">
        <v>640</v>
      </c>
      <c r="G88" s="307"/>
      <c r="H88" s="283" t="s">
        <v>656</v>
      </c>
      <c r="I88" s="283" t="s">
        <v>636</v>
      </c>
      <c r="J88" s="283">
        <v>20</v>
      </c>
      <c r="K88" s="297"/>
    </row>
    <row r="89" s="1" customFormat="1" ht="15" customHeight="1">
      <c r="B89" s="308"/>
      <c r="C89" s="283" t="s">
        <v>657</v>
      </c>
      <c r="D89" s="283"/>
      <c r="E89" s="283"/>
      <c r="F89" s="306" t="s">
        <v>640</v>
      </c>
      <c r="G89" s="307"/>
      <c r="H89" s="283" t="s">
        <v>658</v>
      </c>
      <c r="I89" s="283" t="s">
        <v>636</v>
      </c>
      <c r="J89" s="283">
        <v>20</v>
      </c>
      <c r="K89" s="297"/>
    </row>
    <row r="90" s="1" customFormat="1" ht="15" customHeight="1">
      <c r="B90" s="308"/>
      <c r="C90" s="283" t="s">
        <v>659</v>
      </c>
      <c r="D90" s="283"/>
      <c r="E90" s="283"/>
      <c r="F90" s="306" t="s">
        <v>640</v>
      </c>
      <c r="G90" s="307"/>
      <c r="H90" s="283" t="s">
        <v>660</v>
      </c>
      <c r="I90" s="283" t="s">
        <v>636</v>
      </c>
      <c r="J90" s="283">
        <v>50</v>
      </c>
      <c r="K90" s="297"/>
    </row>
    <row r="91" s="1" customFormat="1" ht="15" customHeight="1">
      <c r="B91" s="308"/>
      <c r="C91" s="283" t="s">
        <v>661</v>
      </c>
      <c r="D91" s="283"/>
      <c r="E91" s="283"/>
      <c r="F91" s="306" t="s">
        <v>640</v>
      </c>
      <c r="G91" s="307"/>
      <c r="H91" s="283" t="s">
        <v>661</v>
      </c>
      <c r="I91" s="283" t="s">
        <v>636</v>
      </c>
      <c r="J91" s="283">
        <v>50</v>
      </c>
      <c r="K91" s="297"/>
    </row>
    <row r="92" s="1" customFormat="1" ht="15" customHeight="1">
      <c r="B92" s="308"/>
      <c r="C92" s="283" t="s">
        <v>662</v>
      </c>
      <c r="D92" s="283"/>
      <c r="E92" s="283"/>
      <c r="F92" s="306" t="s">
        <v>640</v>
      </c>
      <c r="G92" s="307"/>
      <c r="H92" s="283" t="s">
        <v>663</v>
      </c>
      <c r="I92" s="283" t="s">
        <v>636</v>
      </c>
      <c r="J92" s="283">
        <v>255</v>
      </c>
      <c r="K92" s="297"/>
    </row>
    <row r="93" s="1" customFormat="1" ht="15" customHeight="1">
      <c r="B93" s="308"/>
      <c r="C93" s="283" t="s">
        <v>664</v>
      </c>
      <c r="D93" s="283"/>
      <c r="E93" s="283"/>
      <c r="F93" s="306" t="s">
        <v>634</v>
      </c>
      <c r="G93" s="307"/>
      <c r="H93" s="283" t="s">
        <v>665</v>
      </c>
      <c r="I93" s="283" t="s">
        <v>666</v>
      </c>
      <c r="J93" s="283"/>
      <c r="K93" s="297"/>
    </row>
    <row r="94" s="1" customFormat="1" ht="15" customHeight="1">
      <c r="B94" s="308"/>
      <c r="C94" s="283" t="s">
        <v>667</v>
      </c>
      <c r="D94" s="283"/>
      <c r="E94" s="283"/>
      <c r="F94" s="306" t="s">
        <v>634</v>
      </c>
      <c r="G94" s="307"/>
      <c r="H94" s="283" t="s">
        <v>668</v>
      </c>
      <c r="I94" s="283" t="s">
        <v>669</v>
      </c>
      <c r="J94" s="283"/>
      <c r="K94" s="297"/>
    </row>
    <row r="95" s="1" customFormat="1" ht="15" customHeight="1">
      <c r="B95" s="308"/>
      <c r="C95" s="283" t="s">
        <v>670</v>
      </c>
      <c r="D95" s="283"/>
      <c r="E95" s="283"/>
      <c r="F95" s="306" t="s">
        <v>634</v>
      </c>
      <c r="G95" s="307"/>
      <c r="H95" s="283" t="s">
        <v>670</v>
      </c>
      <c r="I95" s="283" t="s">
        <v>669</v>
      </c>
      <c r="J95" s="283"/>
      <c r="K95" s="297"/>
    </row>
    <row r="96" s="1" customFormat="1" ht="15" customHeight="1">
      <c r="B96" s="308"/>
      <c r="C96" s="283" t="s">
        <v>38</v>
      </c>
      <c r="D96" s="283"/>
      <c r="E96" s="283"/>
      <c r="F96" s="306" t="s">
        <v>634</v>
      </c>
      <c r="G96" s="307"/>
      <c r="H96" s="283" t="s">
        <v>671</v>
      </c>
      <c r="I96" s="283" t="s">
        <v>669</v>
      </c>
      <c r="J96" s="283"/>
      <c r="K96" s="297"/>
    </row>
    <row r="97" s="1" customFormat="1" ht="15" customHeight="1">
      <c r="B97" s="308"/>
      <c r="C97" s="283" t="s">
        <v>48</v>
      </c>
      <c r="D97" s="283"/>
      <c r="E97" s="283"/>
      <c r="F97" s="306" t="s">
        <v>634</v>
      </c>
      <c r="G97" s="307"/>
      <c r="H97" s="283" t="s">
        <v>672</v>
      </c>
      <c r="I97" s="283" t="s">
        <v>669</v>
      </c>
      <c r="J97" s="283"/>
      <c r="K97" s="297"/>
    </row>
    <row r="98" s="1" customFormat="1" ht="15" customHeight="1">
      <c r="B98" s="311"/>
      <c r="C98" s="312"/>
      <c r="D98" s="312"/>
      <c r="E98" s="312"/>
      <c r="F98" s="312"/>
      <c r="G98" s="312"/>
      <c r="H98" s="312"/>
      <c r="I98" s="312"/>
      <c r="J98" s="312"/>
      <c r="K98" s="313"/>
    </row>
    <row r="99" s="1" customFormat="1" ht="18.75" customHeight="1">
      <c r="B99" s="314"/>
      <c r="C99" s="315"/>
      <c r="D99" s="315"/>
      <c r="E99" s="315"/>
      <c r="F99" s="315"/>
      <c r="G99" s="315"/>
      <c r="H99" s="315"/>
      <c r="I99" s="315"/>
      <c r="J99" s="315"/>
      <c r="K99" s="314"/>
    </row>
    <row r="100" s="1" customFormat="1" ht="18.75" customHeight="1">
      <c r="B100" s="291"/>
      <c r="C100" s="291"/>
      <c r="D100" s="291"/>
      <c r="E100" s="291"/>
      <c r="F100" s="291"/>
      <c r="G100" s="291"/>
      <c r="H100" s="291"/>
      <c r="I100" s="291"/>
      <c r="J100" s="291"/>
      <c r="K100" s="291"/>
    </row>
    <row r="101" s="1" customFormat="1" ht="7.5" customHeight="1">
      <c r="B101" s="292"/>
      <c r="C101" s="293"/>
      <c r="D101" s="293"/>
      <c r="E101" s="293"/>
      <c r="F101" s="293"/>
      <c r="G101" s="293"/>
      <c r="H101" s="293"/>
      <c r="I101" s="293"/>
      <c r="J101" s="293"/>
      <c r="K101" s="294"/>
    </row>
    <row r="102" s="1" customFormat="1" ht="45" customHeight="1">
      <c r="B102" s="295"/>
      <c r="C102" s="296" t="s">
        <v>673</v>
      </c>
      <c r="D102" s="296"/>
      <c r="E102" s="296"/>
      <c r="F102" s="296"/>
      <c r="G102" s="296"/>
      <c r="H102" s="296"/>
      <c r="I102" s="296"/>
      <c r="J102" s="296"/>
      <c r="K102" s="297"/>
    </row>
    <row r="103" s="1" customFormat="1" ht="17.25" customHeight="1">
      <c r="B103" s="295"/>
      <c r="C103" s="298" t="s">
        <v>628</v>
      </c>
      <c r="D103" s="298"/>
      <c r="E103" s="298"/>
      <c r="F103" s="298" t="s">
        <v>629</v>
      </c>
      <c r="G103" s="299"/>
      <c r="H103" s="298" t="s">
        <v>54</v>
      </c>
      <c r="I103" s="298" t="s">
        <v>57</v>
      </c>
      <c r="J103" s="298" t="s">
        <v>630</v>
      </c>
      <c r="K103" s="297"/>
    </row>
    <row r="104" s="1" customFormat="1" ht="17.25" customHeight="1">
      <c r="B104" s="295"/>
      <c r="C104" s="300" t="s">
        <v>631</v>
      </c>
      <c r="D104" s="300"/>
      <c r="E104" s="300"/>
      <c r="F104" s="301" t="s">
        <v>632</v>
      </c>
      <c r="G104" s="302"/>
      <c r="H104" s="300"/>
      <c r="I104" s="300"/>
      <c r="J104" s="300" t="s">
        <v>633</v>
      </c>
      <c r="K104" s="297"/>
    </row>
    <row r="105" s="1" customFormat="1" ht="5.25" customHeight="1">
      <c r="B105" s="295"/>
      <c r="C105" s="298"/>
      <c r="D105" s="298"/>
      <c r="E105" s="298"/>
      <c r="F105" s="298"/>
      <c r="G105" s="316"/>
      <c r="H105" s="298"/>
      <c r="I105" s="298"/>
      <c r="J105" s="298"/>
      <c r="K105" s="297"/>
    </row>
    <row r="106" s="1" customFormat="1" ht="15" customHeight="1">
      <c r="B106" s="295"/>
      <c r="C106" s="283" t="s">
        <v>53</v>
      </c>
      <c r="D106" s="305"/>
      <c r="E106" s="305"/>
      <c r="F106" s="306" t="s">
        <v>634</v>
      </c>
      <c r="G106" s="283"/>
      <c r="H106" s="283" t="s">
        <v>674</v>
      </c>
      <c r="I106" s="283" t="s">
        <v>636</v>
      </c>
      <c r="J106" s="283">
        <v>20</v>
      </c>
      <c r="K106" s="297"/>
    </row>
    <row r="107" s="1" customFormat="1" ht="15" customHeight="1">
      <c r="B107" s="295"/>
      <c r="C107" s="283" t="s">
        <v>637</v>
      </c>
      <c r="D107" s="283"/>
      <c r="E107" s="283"/>
      <c r="F107" s="306" t="s">
        <v>634</v>
      </c>
      <c r="G107" s="283"/>
      <c r="H107" s="283" t="s">
        <v>674</v>
      </c>
      <c r="I107" s="283" t="s">
        <v>636</v>
      </c>
      <c r="J107" s="283">
        <v>120</v>
      </c>
      <c r="K107" s="297"/>
    </row>
    <row r="108" s="1" customFormat="1" ht="15" customHeight="1">
      <c r="B108" s="308"/>
      <c r="C108" s="283" t="s">
        <v>639</v>
      </c>
      <c r="D108" s="283"/>
      <c r="E108" s="283"/>
      <c r="F108" s="306" t="s">
        <v>640</v>
      </c>
      <c r="G108" s="283"/>
      <c r="H108" s="283" t="s">
        <v>674</v>
      </c>
      <c r="I108" s="283" t="s">
        <v>636</v>
      </c>
      <c r="J108" s="283">
        <v>50</v>
      </c>
      <c r="K108" s="297"/>
    </row>
    <row r="109" s="1" customFormat="1" ht="15" customHeight="1">
      <c r="B109" s="308"/>
      <c r="C109" s="283" t="s">
        <v>642</v>
      </c>
      <c r="D109" s="283"/>
      <c r="E109" s="283"/>
      <c r="F109" s="306" t="s">
        <v>634</v>
      </c>
      <c r="G109" s="283"/>
      <c r="H109" s="283" t="s">
        <v>674</v>
      </c>
      <c r="I109" s="283" t="s">
        <v>644</v>
      </c>
      <c r="J109" s="283"/>
      <c r="K109" s="297"/>
    </row>
    <row r="110" s="1" customFormat="1" ht="15" customHeight="1">
      <c r="B110" s="308"/>
      <c r="C110" s="283" t="s">
        <v>653</v>
      </c>
      <c r="D110" s="283"/>
      <c r="E110" s="283"/>
      <c r="F110" s="306" t="s">
        <v>640</v>
      </c>
      <c r="G110" s="283"/>
      <c r="H110" s="283" t="s">
        <v>674</v>
      </c>
      <c r="I110" s="283" t="s">
        <v>636</v>
      </c>
      <c r="J110" s="283">
        <v>50</v>
      </c>
      <c r="K110" s="297"/>
    </row>
    <row r="111" s="1" customFormat="1" ht="15" customHeight="1">
      <c r="B111" s="308"/>
      <c r="C111" s="283" t="s">
        <v>661</v>
      </c>
      <c r="D111" s="283"/>
      <c r="E111" s="283"/>
      <c r="F111" s="306" t="s">
        <v>640</v>
      </c>
      <c r="G111" s="283"/>
      <c r="H111" s="283" t="s">
        <v>674</v>
      </c>
      <c r="I111" s="283" t="s">
        <v>636</v>
      </c>
      <c r="J111" s="283">
        <v>50</v>
      </c>
      <c r="K111" s="297"/>
    </row>
    <row r="112" s="1" customFormat="1" ht="15" customHeight="1">
      <c r="B112" s="308"/>
      <c r="C112" s="283" t="s">
        <v>659</v>
      </c>
      <c r="D112" s="283"/>
      <c r="E112" s="283"/>
      <c r="F112" s="306" t="s">
        <v>640</v>
      </c>
      <c r="G112" s="283"/>
      <c r="H112" s="283" t="s">
        <v>674</v>
      </c>
      <c r="I112" s="283" t="s">
        <v>636</v>
      </c>
      <c r="J112" s="283">
        <v>50</v>
      </c>
      <c r="K112" s="297"/>
    </row>
    <row r="113" s="1" customFormat="1" ht="15" customHeight="1">
      <c r="B113" s="308"/>
      <c r="C113" s="283" t="s">
        <v>53</v>
      </c>
      <c r="D113" s="283"/>
      <c r="E113" s="283"/>
      <c r="F113" s="306" t="s">
        <v>634</v>
      </c>
      <c r="G113" s="283"/>
      <c r="H113" s="283" t="s">
        <v>675</v>
      </c>
      <c r="I113" s="283" t="s">
        <v>636</v>
      </c>
      <c r="J113" s="283">
        <v>20</v>
      </c>
      <c r="K113" s="297"/>
    </row>
    <row r="114" s="1" customFormat="1" ht="15" customHeight="1">
      <c r="B114" s="308"/>
      <c r="C114" s="283" t="s">
        <v>676</v>
      </c>
      <c r="D114" s="283"/>
      <c r="E114" s="283"/>
      <c r="F114" s="306" t="s">
        <v>634</v>
      </c>
      <c r="G114" s="283"/>
      <c r="H114" s="283" t="s">
        <v>677</v>
      </c>
      <c r="I114" s="283" t="s">
        <v>636</v>
      </c>
      <c r="J114" s="283">
        <v>120</v>
      </c>
      <c r="K114" s="297"/>
    </row>
    <row r="115" s="1" customFormat="1" ht="15" customHeight="1">
      <c r="B115" s="308"/>
      <c r="C115" s="283" t="s">
        <v>38</v>
      </c>
      <c r="D115" s="283"/>
      <c r="E115" s="283"/>
      <c r="F115" s="306" t="s">
        <v>634</v>
      </c>
      <c r="G115" s="283"/>
      <c r="H115" s="283" t="s">
        <v>678</v>
      </c>
      <c r="I115" s="283" t="s">
        <v>669</v>
      </c>
      <c r="J115" s="283"/>
      <c r="K115" s="297"/>
    </row>
    <row r="116" s="1" customFormat="1" ht="15" customHeight="1">
      <c r="B116" s="308"/>
      <c r="C116" s="283" t="s">
        <v>48</v>
      </c>
      <c r="D116" s="283"/>
      <c r="E116" s="283"/>
      <c r="F116" s="306" t="s">
        <v>634</v>
      </c>
      <c r="G116" s="283"/>
      <c r="H116" s="283" t="s">
        <v>679</v>
      </c>
      <c r="I116" s="283" t="s">
        <v>669</v>
      </c>
      <c r="J116" s="283"/>
      <c r="K116" s="297"/>
    </row>
    <row r="117" s="1" customFormat="1" ht="15" customHeight="1">
      <c r="B117" s="308"/>
      <c r="C117" s="283" t="s">
        <v>57</v>
      </c>
      <c r="D117" s="283"/>
      <c r="E117" s="283"/>
      <c r="F117" s="306" t="s">
        <v>634</v>
      </c>
      <c r="G117" s="283"/>
      <c r="H117" s="283" t="s">
        <v>680</v>
      </c>
      <c r="I117" s="283" t="s">
        <v>681</v>
      </c>
      <c r="J117" s="283"/>
      <c r="K117" s="297"/>
    </row>
    <row r="118" s="1" customFormat="1" ht="15" customHeight="1">
      <c r="B118" s="311"/>
      <c r="C118" s="317"/>
      <c r="D118" s="317"/>
      <c r="E118" s="317"/>
      <c r="F118" s="317"/>
      <c r="G118" s="317"/>
      <c r="H118" s="317"/>
      <c r="I118" s="317"/>
      <c r="J118" s="317"/>
      <c r="K118" s="313"/>
    </row>
    <row r="119" s="1" customFormat="1" ht="18.75" customHeight="1">
      <c r="B119" s="318"/>
      <c r="C119" s="319"/>
      <c r="D119" s="319"/>
      <c r="E119" s="319"/>
      <c r="F119" s="320"/>
      <c r="G119" s="319"/>
      <c r="H119" s="319"/>
      <c r="I119" s="319"/>
      <c r="J119" s="319"/>
      <c r="K119" s="318"/>
    </row>
    <row r="120" s="1" customFormat="1" ht="18.75" customHeight="1">
      <c r="B120" s="291"/>
      <c r="C120" s="291"/>
      <c r="D120" s="291"/>
      <c r="E120" s="291"/>
      <c r="F120" s="291"/>
      <c r="G120" s="291"/>
      <c r="H120" s="291"/>
      <c r="I120" s="291"/>
      <c r="J120" s="291"/>
      <c r="K120" s="291"/>
    </row>
    <row r="121" s="1" customFormat="1" ht="7.5" customHeight="1">
      <c r="B121" s="321"/>
      <c r="C121" s="322"/>
      <c r="D121" s="322"/>
      <c r="E121" s="322"/>
      <c r="F121" s="322"/>
      <c r="G121" s="322"/>
      <c r="H121" s="322"/>
      <c r="I121" s="322"/>
      <c r="J121" s="322"/>
      <c r="K121" s="323"/>
    </row>
    <row r="122" s="1" customFormat="1" ht="45" customHeight="1">
      <c r="B122" s="324"/>
      <c r="C122" s="274" t="s">
        <v>682</v>
      </c>
      <c r="D122" s="274"/>
      <c r="E122" s="274"/>
      <c r="F122" s="274"/>
      <c r="G122" s="274"/>
      <c r="H122" s="274"/>
      <c r="I122" s="274"/>
      <c r="J122" s="274"/>
      <c r="K122" s="325"/>
    </row>
    <row r="123" s="1" customFormat="1" ht="17.25" customHeight="1">
      <c r="B123" s="326"/>
      <c r="C123" s="298" t="s">
        <v>628</v>
      </c>
      <c r="D123" s="298"/>
      <c r="E123" s="298"/>
      <c r="F123" s="298" t="s">
        <v>629</v>
      </c>
      <c r="G123" s="299"/>
      <c r="H123" s="298" t="s">
        <v>54</v>
      </c>
      <c r="I123" s="298" t="s">
        <v>57</v>
      </c>
      <c r="J123" s="298" t="s">
        <v>630</v>
      </c>
      <c r="K123" s="327"/>
    </row>
    <row r="124" s="1" customFormat="1" ht="17.25" customHeight="1">
      <c r="B124" s="326"/>
      <c r="C124" s="300" t="s">
        <v>631</v>
      </c>
      <c r="D124" s="300"/>
      <c r="E124" s="300"/>
      <c r="F124" s="301" t="s">
        <v>632</v>
      </c>
      <c r="G124" s="302"/>
      <c r="H124" s="300"/>
      <c r="I124" s="300"/>
      <c r="J124" s="300" t="s">
        <v>633</v>
      </c>
      <c r="K124" s="327"/>
    </row>
    <row r="125" s="1" customFormat="1" ht="5.25" customHeight="1">
      <c r="B125" s="328"/>
      <c r="C125" s="303"/>
      <c r="D125" s="303"/>
      <c r="E125" s="303"/>
      <c r="F125" s="303"/>
      <c r="G125" s="329"/>
      <c r="H125" s="303"/>
      <c r="I125" s="303"/>
      <c r="J125" s="303"/>
      <c r="K125" s="330"/>
    </row>
    <row r="126" s="1" customFormat="1" ht="15" customHeight="1">
      <c r="B126" s="328"/>
      <c r="C126" s="283" t="s">
        <v>637</v>
      </c>
      <c r="D126" s="305"/>
      <c r="E126" s="305"/>
      <c r="F126" s="306" t="s">
        <v>634</v>
      </c>
      <c r="G126" s="283"/>
      <c r="H126" s="283" t="s">
        <v>674</v>
      </c>
      <c r="I126" s="283" t="s">
        <v>636</v>
      </c>
      <c r="J126" s="283">
        <v>120</v>
      </c>
      <c r="K126" s="331"/>
    </row>
    <row r="127" s="1" customFormat="1" ht="15" customHeight="1">
      <c r="B127" s="328"/>
      <c r="C127" s="283" t="s">
        <v>683</v>
      </c>
      <c r="D127" s="283"/>
      <c r="E127" s="283"/>
      <c r="F127" s="306" t="s">
        <v>634</v>
      </c>
      <c r="G127" s="283"/>
      <c r="H127" s="283" t="s">
        <v>684</v>
      </c>
      <c r="I127" s="283" t="s">
        <v>636</v>
      </c>
      <c r="J127" s="283" t="s">
        <v>685</v>
      </c>
      <c r="K127" s="331"/>
    </row>
    <row r="128" s="1" customFormat="1" ht="15" customHeight="1">
      <c r="B128" s="328"/>
      <c r="C128" s="283" t="s">
        <v>582</v>
      </c>
      <c r="D128" s="283"/>
      <c r="E128" s="283"/>
      <c r="F128" s="306" t="s">
        <v>634</v>
      </c>
      <c r="G128" s="283"/>
      <c r="H128" s="283" t="s">
        <v>686</v>
      </c>
      <c r="I128" s="283" t="s">
        <v>636</v>
      </c>
      <c r="J128" s="283" t="s">
        <v>685</v>
      </c>
      <c r="K128" s="331"/>
    </row>
    <row r="129" s="1" customFormat="1" ht="15" customHeight="1">
      <c r="B129" s="328"/>
      <c r="C129" s="283" t="s">
        <v>645</v>
      </c>
      <c r="D129" s="283"/>
      <c r="E129" s="283"/>
      <c r="F129" s="306" t="s">
        <v>640</v>
      </c>
      <c r="G129" s="283"/>
      <c r="H129" s="283" t="s">
        <v>646</v>
      </c>
      <c r="I129" s="283" t="s">
        <v>636</v>
      </c>
      <c r="J129" s="283">
        <v>15</v>
      </c>
      <c r="K129" s="331"/>
    </row>
    <row r="130" s="1" customFormat="1" ht="15" customHeight="1">
      <c r="B130" s="328"/>
      <c r="C130" s="309" t="s">
        <v>647</v>
      </c>
      <c r="D130" s="309"/>
      <c r="E130" s="309"/>
      <c r="F130" s="310" t="s">
        <v>640</v>
      </c>
      <c r="G130" s="309"/>
      <c r="H130" s="309" t="s">
        <v>648</v>
      </c>
      <c r="I130" s="309" t="s">
        <v>636</v>
      </c>
      <c r="J130" s="309">
        <v>15</v>
      </c>
      <c r="K130" s="331"/>
    </row>
    <row r="131" s="1" customFormat="1" ht="15" customHeight="1">
      <c r="B131" s="328"/>
      <c r="C131" s="309" t="s">
        <v>649</v>
      </c>
      <c r="D131" s="309"/>
      <c r="E131" s="309"/>
      <c r="F131" s="310" t="s">
        <v>640</v>
      </c>
      <c r="G131" s="309"/>
      <c r="H131" s="309" t="s">
        <v>650</v>
      </c>
      <c r="I131" s="309" t="s">
        <v>636</v>
      </c>
      <c r="J131" s="309">
        <v>20</v>
      </c>
      <c r="K131" s="331"/>
    </row>
    <row r="132" s="1" customFormat="1" ht="15" customHeight="1">
      <c r="B132" s="328"/>
      <c r="C132" s="309" t="s">
        <v>651</v>
      </c>
      <c r="D132" s="309"/>
      <c r="E132" s="309"/>
      <c r="F132" s="310" t="s">
        <v>640</v>
      </c>
      <c r="G132" s="309"/>
      <c r="H132" s="309" t="s">
        <v>652</v>
      </c>
      <c r="I132" s="309" t="s">
        <v>636</v>
      </c>
      <c r="J132" s="309">
        <v>20</v>
      </c>
      <c r="K132" s="331"/>
    </row>
    <row r="133" s="1" customFormat="1" ht="15" customHeight="1">
      <c r="B133" s="328"/>
      <c r="C133" s="283" t="s">
        <v>639</v>
      </c>
      <c r="D133" s="283"/>
      <c r="E133" s="283"/>
      <c r="F133" s="306" t="s">
        <v>640</v>
      </c>
      <c r="G133" s="283"/>
      <c r="H133" s="283" t="s">
        <v>674</v>
      </c>
      <c r="I133" s="283" t="s">
        <v>636</v>
      </c>
      <c r="J133" s="283">
        <v>50</v>
      </c>
      <c r="K133" s="331"/>
    </row>
    <row r="134" s="1" customFormat="1" ht="15" customHeight="1">
      <c r="B134" s="328"/>
      <c r="C134" s="283" t="s">
        <v>653</v>
      </c>
      <c r="D134" s="283"/>
      <c r="E134" s="283"/>
      <c r="F134" s="306" t="s">
        <v>640</v>
      </c>
      <c r="G134" s="283"/>
      <c r="H134" s="283" t="s">
        <v>674</v>
      </c>
      <c r="I134" s="283" t="s">
        <v>636</v>
      </c>
      <c r="J134" s="283">
        <v>50</v>
      </c>
      <c r="K134" s="331"/>
    </row>
    <row r="135" s="1" customFormat="1" ht="15" customHeight="1">
      <c r="B135" s="328"/>
      <c r="C135" s="283" t="s">
        <v>659</v>
      </c>
      <c r="D135" s="283"/>
      <c r="E135" s="283"/>
      <c r="F135" s="306" t="s">
        <v>640</v>
      </c>
      <c r="G135" s="283"/>
      <c r="H135" s="283" t="s">
        <v>674</v>
      </c>
      <c r="I135" s="283" t="s">
        <v>636</v>
      </c>
      <c r="J135" s="283">
        <v>50</v>
      </c>
      <c r="K135" s="331"/>
    </row>
    <row r="136" s="1" customFormat="1" ht="15" customHeight="1">
      <c r="B136" s="328"/>
      <c r="C136" s="283" t="s">
        <v>661</v>
      </c>
      <c r="D136" s="283"/>
      <c r="E136" s="283"/>
      <c r="F136" s="306" t="s">
        <v>640</v>
      </c>
      <c r="G136" s="283"/>
      <c r="H136" s="283" t="s">
        <v>674</v>
      </c>
      <c r="I136" s="283" t="s">
        <v>636</v>
      </c>
      <c r="J136" s="283">
        <v>50</v>
      </c>
      <c r="K136" s="331"/>
    </row>
    <row r="137" s="1" customFormat="1" ht="15" customHeight="1">
      <c r="B137" s="328"/>
      <c r="C137" s="283" t="s">
        <v>662</v>
      </c>
      <c r="D137" s="283"/>
      <c r="E137" s="283"/>
      <c r="F137" s="306" t="s">
        <v>640</v>
      </c>
      <c r="G137" s="283"/>
      <c r="H137" s="283" t="s">
        <v>687</v>
      </c>
      <c r="I137" s="283" t="s">
        <v>636</v>
      </c>
      <c r="J137" s="283">
        <v>255</v>
      </c>
      <c r="K137" s="331"/>
    </row>
    <row r="138" s="1" customFormat="1" ht="15" customHeight="1">
      <c r="B138" s="328"/>
      <c r="C138" s="283" t="s">
        <v>664</v>
      </c>
      <c r="D138" s="283"/>
      <c r="E138" s="283"/>
      <c r="F138" s="306" t="s">
        <v>634</v>
      </c>
      <c r="G138" s="283"/>
      <c r="H138" s="283" t="s">
        <v>688</v>
      </c>
      <c r="I138" s="283" t="s">
        <v>666</v>
      </c>
      <c r="J138" s="283"/>
      <c r="K138" s="331"/>
    </row>
    <row r="139" s="1" customFormat="1" ht="15" customHeight="1">
      <c r="B139" s="328"/>
      <c r="C139" s="283" t="s">
        <v>667</v>
      </c>
      <c r="D139" s="283"/>
      <c r="E139" s="283"/>
      <c r="F139" s="306" t="s">
        <v>634</v>
      </c>
      <c r="G139" s="283"/>
      <c r="H139" s="283" t="s">
        <v>689</v>
      </c>
      <c r="I139" s="283" t="s">
        <v>669</v>
      </c>
      <c r="J139" s="283"/>
      <c r="K139" s="331"/>
    </row>
    <row r="140" s="1" customFormat="1" ht="15" customHeight="1">
      <c r="B140" s="328"/>
      <c r="C140" s="283" t="s">
        <v>670</v>
      </c>
      <c r="D140" s="283"/>
      <c r="E140" s="283"/>
      <c r="F140" s="306" t="s">
        <v>634</v>
      </c>
      <c r="G140" s="283"/>
      <c r="H140" s="283" t="s">
        <v>670</v>
      </c>
      <c r="I140" s="283" t="s">
        <v>669</v>
      </c>
      <c r="J140" s="283"/>
      <c r="K140" s="331"/>
    </row>
    <row r="141" s="1" customFormat="1" ht="15" customHeight="1">
      <c r="B141" s="328"/>
      <c r="C141" s="283" t="s">
        <v>38</v>
      </c>
      <c r="D141" s="283"/>
      <c r="E141" s="283"/>
      <c r="F141" s="306" t="s">
        <v>634</v>
      </c>
      <c r="G141" s="283"/>
      <c r="H141" s="283" t="s">
        <v>690</v>
      </c>
      <c r="I141" s="283" t="s">
        <v>669</v>
      </c>
      <c r="J141" s="283"/>
      <c r="K141" s="331"/>
    </row>
    <row r="142" s="1" customFormat="1" ht="15" customHeight="1">
      <c r="B142" s="328"/>
      <c r="C142" s="283" t="s">
        <v>691</v>
      </c>
      <c r="D142" s="283"/>
      <c r="E142" s="283"/>
      <c r="F142" s="306" t="s">
        <v>634</v>
      </c>
      <c r="G142" s="283"/>
      <c r="H142" s="283" t="s">
        <v>692</v>
      </c>
      <c r="I142" s="283" t="s">
        <v>669</v>
      </c>
      <c r="J142" s="283"/>
      <c r="K142" s="331"/>
    </row>
    <row r="143" s="1" customFormat="1" ht="15" customHeight="1">
      <c r="B143" s="332"/>
      <c r="C143" s="333"/>
      <c r="D143" s="333"/>
      <c r="E143" s="333"/>
      <c r="F143" s="333"/>
      <c r="G143" s="333"/>
      <c r="H143" s="333"/>
      <c r="I143" s="333"/>
      <c r="J143" s="333"/>
      <c r="K143" s="334"/>
    </row>
    <row r="144" s="1" customFormat="1" ht="18.75" customHeight="1">
      <c r="B144" s="319"/>
      <c r="C144" s="319"/>
      <c r="D144" s="319"/>
      <c r="E144" s="319"/>
      <c r="F144" s="320"/>
      <c r="G144" s="319"/>
      <c r="H144" s="319"/>
      <c r="I144" s="319"/>
      <c r="J144" s="319"/>
      <c r="K144" s="319"/>
    </row>
    <row r="145" s="1" customFormat="1" ht="18.75" customHeight="1">
      <c r="B145" s="291"/>
      <c r="C145" s="291"/>
      <c r="D145" s="291"/>
      <c r="E145" s="291"/>
      <c r="F145" s="291"/>
      <c r="G145" s="291"/>
      <c r="H145" s="291"/>
      <c r="I145" s="291"/>
      <c r="J145" s="291"/>
      <c r="K145" s="291"/>
    </row>
    <row r="146" s="1" customFormat="1" ht="7.5" customHeight="1">
      <c r="B146" s="292"/>
      <c r="C146" s="293"/>
      <c r="D146" s="293"/>
      <c r="E146" s="293"/>
      <c r="F146" s="293"/>
      <c r="G146" s="293"/>
      <c r="H146" s="293"/>
      <c r="I146" s="293"/>
      <c r="J146" s="293"/>
      <c r="K146" s="294"/>
    </row>
    <row r="147" s="1" customFormat="1" ht="45" customHeight="1">
      <c r="B147" s="295"/>
      <c r="C147" s="296" t="s">
        <v>693</v>
      </c>
      <c r="D147" s="296"/>
      <c r="E147" s="296"/>
      <c r="F147" s="296"/>
      <c r="G147" s="296"/>
      <c r="H147" s="296"/>
      <c r="I147" s="296"/>
      <c r="J147" s="296"/>
      <c r="K147" s="297"/>
    </row>
    <row r="148" s="1" customFormat="1" ht="17.25" customHeight="1">
      <c r="B148" s="295"/>
      <c r="C148" s="298" t="s">
        <v>628</v>
      </c>
      <c r="D148" s="298"/>
      <c r="E148" s="298"/>
      <c r="F148" s="298" t="s">
        <v>629</v>
      </c>
      <c r="G148" s="299"/>
      <c r="H148" s="298" t="s">
        <v>54</v>
      </c>
      <c r="I148" s="298" t="s">
        <v>57</v>
      </c>
      <c r="J148" s="298" t="s">
        <v>630</v>
      </c>
      <c r="K148" s="297"/>
    </row>
    <row r="149" s="1" customFormat="1" ht="17.25" customHeight="1">
      <c r="B149" s="295"/>
      <c r="C149" s="300" t="s">
        <v>631</v>
      </c>
      <c r="D149" s="300"/>
      <c r="E149" s="300"/>
      <c r="F149" s="301" t="s">
        <v>632</v>
      </c>
      <c r="G149" s="302"/>
      <c r="H149" s="300"/>
      <c r="I149" s="300"/>
      <c r="J149" s="300" t="s">
        <v>633</v>
      </c>
      <c r="K149" s="297"/>
    </row>
    <row r="150" s="1" customFormat="1" ht="5.25" customHeight="1">
      <c r="B150" s="308"/>
      <c r="C150" s="303"/>
      <c r="D150" s="303"/>
      <c r="E150" s="303"/>
      <c r="F150" s="303"/>
      <c r="G150" s="304"/>
      <c r="H150" s="303"/>
      <c r="I150" s="303"/>
      <c r="J150" s="303"/>
      <c r="K150" s="331"/>
    </row>
    <row r="151" s="1" customFormat="1" ht="15" customHeight="1">
      <c r="B151" s="308"/>
      <c r="C151" s="335" t="s">
        <v>637</v>
      </c>
      <c r="D151" s="283"/>
      <c r="E151" s="283"/>
      <c r="F151" s="336" t="s">
        <v>634</v>
      </c>
      <c r="G151" s="283"/>
      <c r="H151" s="335" t="s">
        <v>674</v>
      </c>
      <c r="I151" s="335" t="s">
        <v>636</v>
      </c>
      <c r="J151" s="335">
        <v>120</v>
      </c>
      <c r="K151" s="331"/>
    </row>
    <row r="152" s="1" customFormat="1" ht="15" customHeight="1">
      <c r="B152" s="308"/>
      <c r="C152" s="335" t="s">
        <v>683</v>
      </c>
      <c r="D152" s="283"/>
      <c r="E152" s="283"/>
      <c r="F152" s="336" t="s">
        <v>634</v>
      </c>
      <c r="G152" s="283"/>
      <c r="H152" s="335" t="s">
        <v>694</v>
      </c>
      <c r="I152" s="335" t="s">
        <v>636</v>
      </c>
      <c r="J152" s="335" t="s">
        <v>685</v>
      </c>
      <c r="K152" s="331"/>
    </row>
    <row r="153" s="1" customFormat="1" ht="15" customHeight="1">
      <c r="B153" s="308"/>
      <c r="C153" s="335" t="s">
        <v>582</v>
      </c>
      <c r="D153" s="283"/>
      <c r="E153" s="283"/>
      <c r="F153" s="336" t="s">
        <v>634</v>
      </c>
      <c r="G153" s="283"/>
      <c r="H153" s="335" t="s">
        <v>695</v>
      </c>
      <c r="I153" s="335" t="s">
        <v>636</v>
      </c>
      <c r="J153" s="335" t="s">
        <v>685</v>
      </c>
      <c r="K153" s="331"/>
    </row>
    <row r="154" s="1" customFormat="1" ht="15" customHeight="1">
      <c r="B154" s="308"/>
      <c r="C154" s="335" t="s">
        <v>639</v>
      </c>
      <c r="D154" s="283"/>
      <c r="E154" s="283"/>
      <c r="F154" s="336" t="s">
        <v>640</v>
      </c>
      <c r="G154" s="283"/>
      <c r="H154" s="335" t="s">
        <v>674</v>
      </c>
      <c r="I154" s="335" t="s">
        <v>636</v>
      </c>
      <c r="J154" s="335">
        <v>50</v>
      </c>
      <c r="K154" s="331"/>
    </row>
    <row r="155" s="1" customFormat="1" ht="15" customHeight="1">
      <c r="B155" s="308"/>
      <c r="C155" s="335" t="s">
        <v>642</v>
      </c>
      <c r="D155" s="283"/>
      <c r="E155" s="283"/>
      <c r="F155" s="336" t="s">
        <v>634</v>
      </c>
      <c r="G155" s="283"/>
      <c r="H155" s="335" t="s">
        <v>674</v>
      </c>
      <c r="I155" s="335" t="s">
        <v>644</v>
      </c>
      <c r="J155" s="335"/>
      <c r="K155" s="331"/>
    </row>
    <row r="156" s="1" customFormat="1" ht="15" customHeight="1">
      <c r="B156" s="308"/>
      <c r="C156" s="335" t="s">
        <v>653</v>
      </c>
      <c r="D156" s="283"/>
      <c r="E156" s="283"/>
      <c r="F156" s="336" t="s">
        <v>640</v>
      </c>
      <c r="G156" s="283"/>
      <c r="H156" s="335" t="s">
        <v>674</v>
      </c>
      <c r="I156" s="335" t="s">
        <v>636</v>
      </c>
      <c r="J156" s="335">
        <v>50</v>
      </c>
      <c r="K156" s="331"/>
    </row>
    <row r="157" s="1" customFormat="1" ht="15" customHeight="1">
      <c r="B157" s="308"/>
      <c r="C157" s="335" t="s">
        <v>661</v>
      </c>
      <c r="D157" s="283"/>
      <c r="E157" s="283"/>
      <c r="F157" s="336" t="s">
        <v>640</v>
      </c>
      <c r="G157" s="283"/>
      <c r="H157" s="335" t="s">
        <v>674</v>
      </c>
      <c r="I157" s="335" t="s">
        <v>636</v>
      </c>
      <c r="J157" s="335">
        <v>50</v>
      </c>
      <c r="K157" s="331"/>
    </row>
    <row r="158" s="1" customFormat="1" ht="15" customHeight="1">
      <c r="B158" s="308"/>
      <c r="C158" s="335" t="s">
        <v>659</v>
      </c>
      <c r="D158" s="283"/>
      <c r="E158" s="283"/>
      <c r="F158" s="336" t="s">
        <v>640</v>
      </c>
      <c r="G158" s="283"/>
      <c r="H158" s="335" t="s">
        <v>674</v>
      </c>
      <c r="I158" s="335" t="s">
        <v>636</v>
      </c>
      <c r="J158" s="335">
        <v>50</v>
      </c>
      <c r="K158" s="331"/>
    </row>
    <row r="159" s="1" customFormat="1" ht="15" customHeight="1">
      <c r="B159" s="308"/>
      <c r="C159" s="335" t="s">
        <v>93</v>
      </c>
      <c r="D159" s="283"/>
      <c r="E159" s="283"/>
      <c r="F159" s="336" t="s">
        <v>634</v>
      </c>
      <c r="G159" s="283"/>
      <c r="H159" s="335" t="s">
        <v>696</v>
      </c>
      <c r="I159" s="335" t="s">
        <v>636</v>
      </c>
      <c r="J159" s="335" t="s">
        <v>697</v>
      </c>
      <c r="K159" s="331"/>
    </row>
    <row r="160" s="1" customFormat="1" ht="15" customHeight="1">
      <c r="B160" s="308"/>
      <c r="C160" s="335" t="s">
        <v>698</v>
      </c>
      <c r="D160" s="283"/>
      <c r="E160" s="283"/>
      <c r="F160" s="336" t="s">
        <v>634</v>
      </c>
      <c r="G160" s="283"/>
      <c r="H160" s="335" t="s">
        <v>699</v>
      </c>
      <c r="I160" s="335" t="s">
        <v>669</v>
      </c>
      <c r="J160" s="335"/>
      <c r="K160" s="331"/>
    </row>
    <row r="161" s="1" customFormat="1" ht="15" customHeight="1">
      <c r="B161" s="337"/>
      <c r="C161" s="317"/>
      <c r="D161" s="317"/>
      <c r="E161" s="317"/>
      <c r="F161" s="317"/>
      <c r="G161" s="317"/>
      <c r="H161" s="317"/>
      <c r="I161" s="317"/>
      <c r="J161" s="317"/>
      <c r="K161" s="338"/>
    </row>
    <row r="162" s="1" customFormat="1" ht="18.75" customHeight="1">
      <c r="B162" s="319"/>
      <c r="C162" s="329"/>
      <c r="D162" s="329"/>
      <c r="E162" s="329"/>
      <c r="F162" s="339"/>
      <c r="G162" s="329"/>
      <c r="H162" s="329"/>
      <c r="I162" s="329"/>
      <c r="J162" s="329"/>
      <c r="K162" s="319"/>
    </row>
    <row r="163" s="1" customFormat="1" ht="18.75" customHeight="1">
      <c r="B163" s="291"/>
      <c r="C163" s="291"/>
      <c r="D163" s="291"/>
      <c r="E163" s="291"/>
      <c r="F163" s="291"/>
      <c r="G163" s="291"/>
      <c r="H163" s="291"/>
      <c r="I163" s="291"/>
      <c r="J163" s="291"/>
      <c r="K163" s="291"/>
    </row>
    <row r="164" s="1" customFormat="1" ht="7.5" customHeight="1">
      <c r="B164" s="270"/>
      <c r="C164" s="271"/>
      <c r="D164" s="271"/>
      <c r="E164" s="271"/>
      <c r="F164" s="271"/>
      <c r="G164" s="271"/>
      <c r="H164" s="271"/>
      <c r="I164" s="271"/>
      <c r="J164" s="271"/>
      <c r="K164" s="272"/>
    </row>
    <row r="165" s="1" customFormat="1" ht="45" customHeight="1">
      <c r="B165" s="273"/>
      <c r="C165" s="274" t="s">
        <v>700</v>
      </c>
      <c r="D165" s="274"/>
      <c r="E165" s="274"/>
      <c r="F165" s="274"/>
      <c r="G165" s="274"/>
      <c r="H165" s="274"/>
      <c r="I165" s="274"/>
      <c r="J165" s="274"/>
      <c r="K165" s="275"/>
    </row>
    <row r="166" s="1" customFormat="1" ht="17.25" customHeight="1">
      <c r="B166" s="273"/>
      <c r="C166" s="298" t="s">
        <v>628</v>
      </c>
      <c r="D166" s="298"/>
      <c r="E166" s="298"/>
      <c r="F166" s="298" t="s">
        <v>629</v>
      </c>
      <c r="G166" s="340"/>
      <c r="H166" s="341" t="s">
        <v>54</v>
      </c>
      <c r="I166" s="341" t="s">
        <v>57</v>
      </c>
      <c r="J166" s="298" t="s">
        <v>630</v>
      </c>
      <c r="K166" s="275"/>
    </row>
    <row r="167" s="1" customFormat="1" ht="17.25" customHeight="1">
      <c r="B167" s="276"/>
      <c r="C167" s="300" t="s">
        <v>631</v>
      </c>
      <c r="D167" s="300"/>
      <c r="E167" s="300"/>
      <c r="F167" s="301" t="s">
        <v>632</v>
      </c>
      <c r="G167" s="342"/>
      <c r="H167" s="343"/>
      <c r="I167" s="343"/>
      <c r="J167" s="300" t="s">
        <v>633</v>
      </c>
      <c r="K167" s="278"/>
    </row>
    <row r="168" s="1" customFormat="1" ht="5.25" customHeight="1">
      <c r="B168" s="308"/>
      <c r="C168" s="303"/>
      <c r="D168" s="303"/>
      <c r="E168" s="303"/>
      <c r="F168" s="303"/>
      <c r="G168" s="304"/>
      <c r="H168" s="303"/>
      <c r="I168" s="303"/>
      <c r="J168" s="303"/>
      <c r="K168" s="331"/>
    </row>
    <row r="169" s="1" customFormat="1" ht="15" customHeight="1">
      <c r="B169" s="308"/>
      <c r="C169" s="283" t="s">
        <v>637</v>
      </c>
      <c r="D169" s="283"/>
      <c r="E169" s="283"/>
      <c r="F169" s="306" t="s">
        <v>634</v>
      </c>
      <c r="G169" s="283"/>
      <c r="H169" s="283" t="s">
        <v>674</v>
      </c>
      <c r="I169" s="283" t="s">
        <v>636</v>
      </c>
      <c r="J169" s="283">
        <v>120</v>
      </c>
      <c r="K169" s="331"/>
    </row>
    <row r="170" s="1" customFormat="1" ht="15" customHeight="1">
      <c r="B170" s="308"/>
      <c r="C170" s="283" t="s">
        <v>683</v>
      </c>
      <c r="D170" s="283"/>
      <c r="E170" s="283"/>
      <c r="F170" s="306" t="s">
        <v>634</v>
      </c>
      <c r="G170" s="283"/>
      <c r="H170" s="283" t="s">
        <v>684</v>
      </c>
      <c r="I170" s="283" t="s">
        <v>636</v>
      </c>
      <c r="J170" s="283" t="s">
        <v>685</v>
      </c>
      <c r="K170" s="331"/>
    </row>
    <row r="171" s="1" customFormat="1" ht="15" customHeight="1">
      <c r="B171" s="308"/>
      <c r="C171" s="283" t="s">
        <v>582</v>
      </c>
      <c r="D171" s="283"/>
      <c r="E171" s="283"/>
      <c r="F171" s="306" t="s">
        <v>634</v>
      </c>
      <c r="G171" s="283"/>
      <c r="H171" s="283" t="s">
        <v>701</v>
      </c>
      <c r="I171" s="283" t="s">
        <v>636</v>
      </c>
      <c r="J171" s="283" t="s">
        <v>685</v>
      </c>
      <c r="K171" s="331"/>
    </row>
    <row r="172" s="1" customFormat="1" ht="15" customHeight="1">
      <c r="B172" s="308"/>
      <c r="C172" s="283" t="s">
        <v>639</v>
      </c>
      <c r="D172" s="283"/>
      <c r="E172" s="283"/>
      <c r="F172" s="306" t="s">
        <v>640</v>
      </c>
      <c r="G172" s="283"/>
      <c r="H172" s="283" t="s">
        <v>701</v>
      </c>
      <c r="I172" s="283" t="s">
        <v>636</v>
      </c>
      <c r="J172" s="283">
        <v>50</v>
      </c>
      <c r="K172" s="331"/>
    </row>
    <row r="173" s="1" customFormat="1" ht="15" customHeight="1">
      <c r="B173" s="308"/>
      <c r="C173" s="283" t="s">
        <v>642</v>
      </c>
      <c r="D173" s="283"/>
      <c r="E173" s="283"/>
      <c r="F173" s="306" t="s">
        <v>634</v>
      </c>
      <c r="G173" s="283"/>
      <c r="H173" s="283" t="s">
        <v>701</v>
      </c>
      <c r="I173" s="283" t="s">
        <v>644</v>
      </c>
      <c r="J173" s="283"/>
      <c r="K173" s="331"/>
    </row>
    <row r="174" s="1" customFormat="1" ht="15" customHeight="1">
      <c r="B174" s="308"/>
      <c r="C174" s="283" t="s">
        <v>653</v>
      </c>
      <c r="D174" s="283"/>
      <c r="E174" s="283"/>
      <c r="F174" s="306" t="s">
        <v>640</v>
      </c>
      <c r="G174" s="283"/>
      <c r="H174" s="283" t="s">
        <v>701</v>
      </c>
      <c r="I174" s="283" t="s">
        <v>636</v>
      </c>
      <c r="J174" s="283">
        <v>50</v>
      </c>
      <c r="K174" s="331"/>
    </row>
    <row r="175" s="1" customFormat="1" ht="15" customHeight="1">
      <c r="B175" s="308"/>
      <c r="C175" s="283" t="s">
        <v>661</v>
      </c>
      <c r="D175" s="283"/>
      <c r="E175" s="283"/>
      <c r="F175" s="306" t="s">
        <v>640</v>
      </c>
      <c r="G175" s="283"/>
      <c r="H175" s="283" t="s">
        <v>701</v>
      </c>
      <c r="I175" s="283" t="s">
        <v>636</v>
      </c>
      <c r="J175" s="283">
        <v>50</v>
      </c>
      <c r="K175" s="331"/>
    </row>
    <row r="176" s="1" customFormat="1" ht="15" customHeight="1">
      <c r="B176" s="308"/>
      <c r="C176" s="283" t="s">
        <v>659</v>
      </c>
      <c r="D176" s="283"/>
      <c r="E176" s="283"/>
      <c r="F176" s="306" t="s">
        <v>640</v>
      </c>
      <c r="G176" s="283"/>
      <c r="H176" s="283" t="s">
        <v>701</v>
      </c>
      <c r="I176" s="283" t="s">
        <v>636</v>
      </c>
      <c r="J176" s="283">
        <v>50</v>
      </c>
      <c r="K176" s="331"/>
    </row>
    <row r="177" s="1" customFormat="1" ht="15" customHeight="1">
      <c r="B177" s="308"/>
      <c r="C177" s="283" t="s">
        <v>102</v>
      </c>
      <c r="D177" s="283"/>
      <c r="E177" s="283"/>
      <c r="F177" s="306" t="s">
        <v>634</v>
      </c>
      <c r="G177" s="283"/>
      <c r="H177" s="283" t="s">
        <v>702</v>
      </c>
      <c r="I177" s="283" t="s">
        <v>703</v>
      </c>
      <c r="J177" s="283"/>
      <c r="K177" s="331"/>
    </row>
    <row r="178" s="1" customFormat="1" ht="15" customHeight="1">
      <c r="B178" s="308"/>
      <c r="C178" s="283" t="s">
        <v>57</v>
      </c>
      <c r="D178" s="283"/>
      <c r="E178" s="283"/>
      <c r="F178" s="306" t="s">
        <v>634</v>
      </c>
      <c r="G178" s="283"/>
      <c r="H178" s="283" t="s">
        <v>704</v>
      </c>
      <c r="I178" s="283" t="s">
        <v>705</v>
      </c>
      <c r="J178" s="283">
        <v>1</v>
      </c>
      <c r="K178" s="331"/>
    </row>
    <row r="179" s="1" customFormat="1" ht="15" customHeight="1">
      <c r="B179" s="308"/>
      <c r="C179" s="283" t="s">
        <v>53</v>
      </c>
      <c r="D179" s="283"/>
      <c r="E179" s="283"/>
      <c r="F179" s="306" t="s">
        <v>634</v>
      </c>
      <c r="G179" s="283"/>
      <c r="H179" s="283" t="s">
        <v>706</v>
      </c>
      <c r="I179" s="283" t="s">
        <v>636</v>
      </c>
      <c r="J179" s="283">
        <v>20</v>
      </c>
      <c r="K179" s="331"/>
    </row>
    <row r="180" s="1" customFormat="1" ht="15" customHeight="1">
      <c r="B180" s="308"/>
      <c r="C180" s="283" t="s">
        <v>54</v>
      </c>
      <c r="D180" s="283"/>
      <c r="E180" s="283"/>
      <c r="F180" s="306" t="s">
        <v>634</v>
      </c>
      <c r="G180" s="283"/>
      <c r="H180" s="283" t="s">
        <v>707</v>
      </c>
      <c r="I180" s="283" t="s">
        <v>636</v>
      </c>
      <c r="J180" s="283">
        <v>255</v>
      </c>
      <c r="K180" s="331"/>
    </row>
    <row r="181" s="1" customFormat="1" ht="15" customHeight="1">
      <c r="B181" s="308"/>
      <c r="C181" s="283" t="s">
        <v>103</v>
      </c>
      <c r="D181" s="283"/>
      <c r="E181" s="283"/>
      <c r="F181" s="306" t="s">
        <v>634</v>
      </c>
      <c r="G181" s="283"/>
      <c r="H181" s="283" t="s">
        <v>598</v>
      </c>
      <c r="I181" s="283" t="s">
        <v>636</v>
      </c>
      <c r="J181" s="283">
        <v>10</v>
      </c>
      <c r="K181" s="331"/>
    </row>
    <row r="182" s="1" customFormat="1" ht="15" customHeight="1">
      <c r="B182" s="308"/>
      <c r="C182" s="283" t="s">
        <v>104</v>
      </c>
      <c r="D182" s="283"/>
      <c r="E182" s="283"/>
      <c r="F182" s="306" t="s">
        <v>634</v>
      </c>
      <c r="G182" s="283"/>
      <c r="H182" s="283" t="s">
        <v>708</v>
      </c>
      <c r="I182" s="283" t="s">
        <v>669</v>
      </c>
      <c r="J182" s="283"/>
      <c r="K182" s="331"/>
    </row>
    <row r="183" s="1" customFormat="1" ht="15" customHeight="1">
      <c r="B183" s="308"/>
      <c r="C183" s="283" t="s">
        <v>709</v>
      </c>
      <c r="D183" s="283"/>
      <c r="E183" s="283"/>
      <c r="F183" s="306" t="s">
        <v>634</v>
      </c>
      <c r="G183" s="283"/>
      <c r="H183" s="283" t="s">
        <v>710</v>
      </c>
      <c r="I183" s="283" t="s">
        <v>669</v>
      </c>
      <c r="J183" s="283"/>
      <c r="K183" s="331"/>
    </row>
    <row r="184" s="1" customFormat="1" ht="15" customHeight="1">
      <c r="B184" s="308"/>
      <c r="C184" s="283" t="s">
        <v>698</v>
      </c>
      <c r="D184" s="283"/>
      <c r="E184" s="283"/>
      <c r="F184" s="306" t="s">
        <v>634</v>
      </c>
      <c r="G184" s="283"/>
      <c r="H184" s="283" t="s">
        <v>711</v>
      </c>
      <c r="I184" s="283" t="s">
        <v>669</v>
      </c>
      <c r="J184" s="283"/>
      <c r="K184" s="331"/>
    </row>
    <row r="185" s="1" customFormat="1" ht="15" customHeight="1">
      <c r="B185" s="308"/>
      <c r="C185" s="283" t="s">
        <v>106</v>
      </c>
      <c r="D185" s="283"/>
      <c r="E185" s="283"/>
      <c r="F185" s="306" t="s">
        <v>640</v>
      </c>
      <c r="G185" s="283"/>
      <c r="H185" s="283" t="s">
        <v>712</v>
      </c>
      <c r="I185" s="283" t="s">
        <v>636</v>
      </c>
      <c r="J185" s="283">
        <v>50</v>
      </c>
      <c r="K185" s="331"/>
    </row>
    <row r="186" s="1" customFormat="1" ht="15" customHeight="1">
      <c r="B186" s="308"/>
      <c r="C186" s="283" t="s">
        <v>713</v>
      </c>
      <c r="D186" s="283"/>
      <c r="E186" s="283"/>
      <c r="F186" s="306" t="s">
        <v>640</v>
      </c>
      <c r="G186" s="283"/>
      <c r="H186" s="283" t="s">
        <v>714</v>
      </c>
      <c r="I186" s="283" t="s">
        <v>715</v>
      </c>
      <c r="J186" s="283"/>
      <c r="K186" s="331"/>
    </row>
    <row r="187" s="1" customFormat="1" ht="15" customHeight="1">
      <c r="B187" s="308"/>
      <c r="C187" s="283" t="s">
        <v>716</v>
      </c>
      <c r="D187" s="283"/>
      <c r="E187" s="283"/>
      <c r="F187" s="306" t="s">
        <v>640</v>
      </c>
      <c r="G187" s="283"/>
      <c r="H187" s="283" t="s">
        <v>717</v>
      </c>
      <c r="I187" s="283" t="s">
        <v>715</v>
      </c>
      <c r="J187" s="283"/>
      <c r="K187" s="331"/>
    </row>
    <row r="188" s="1" customFormat="1" ht="15" customHeight="1">
      <c r="B188" s="308"/>
      <c r="C188" s="283" t="s">
        <v>718</v>
      </c>
      <c r="D188" s="283"/>
      <c r="E188" s="283"/>
      <c r="F188" s="306" t="s">
        <v>640</v>
      </c>
      <c r="G188" s="283"/>
      <c r="H188" s="283" t="s">
        <v>719</v>
      </c>
      <c r="I188" s="283" t="s">
        <v>715</v>
      </c>
      <c r="J188" s="283"/>
      <c r="K188" s="331"/>
    </row>
    <row r="189" s="1" customFormat="1" ht="15" customHeight="1">
      <c r="B189" s="308"/>
      <c r="C189" s="344" t="s">
        <v>720</v>
      </c>
      <c r="D189" s="283"/>
      <c r="E189" s="283"/>
      <c r="F189" s="306" t="s">
        <v>640</v>
      </c>
      <c r="G189" s="283"/>
      <c r="H189" s="283" t="s">
        <v>721</v>
      </c>
      <c r="I189" s="283" t="s">
        <v>722</v>
      </c>
      <c r="J189" s="345" t="s">
        <v>723</v>
      </c>
      <c r="K189" s="331"/>
    </row>
    <row r="190" s="1" customFormat="1" ht="15" customHeight="1">
      <c r="B190" s="308"/>
      <c r="C190" s="344" t="s">
        <v>42</v>
      </c>
      <c r="D190" s="283"/>
      <c r="E190" s="283"/>
      <c r="F190" s="306" t="s">
        <v>634</v>
      </c>
      <c r="G190" s="283"/>
      <c r="H190" s="280" t="s">
        <v>724</v>
      </c>
      <c r="I190" s="283" t="s">
        <v>725</v>
      </c>
      <c r="J190" s="283"/>
      <c r="K190" s="331"/>
    </row>
    <row r="191" s="1" customFormat="1" ht="15" customHeight="1">
      <c r="B191" s="308"/>
      <c r="C191" s="344" t="s">
        <v>726</v>
      </c>
      <c r="D191" s="283"/>
      <c r="E191" s="283"/>
      <c r="F191" s="306" t="s">
        <v>634</v>
      </c>
      <c r="G191" s="283"/>
      <c r="H191" s="283" t="s">
        <v>727</v>
      </c>
      <c r="I191" s="283" t="s">
        <v>669</v>
      </c>
      <c r="J191" s="283"/>
      <c r="K191" s="331"/>
    </row>
    <row r="192" s="1" customFormat="1" ht="15" customHeight="1">
      <c r="B192" s="308"/>
      <c r="C192" s="344" t="s">
        <v>728</v>
      </c>
      <c r="D192" s="283"/>
      <c r="E192" s="283"/>
      <c r="F192" s="306" t="s">
        <v>634</v>
      </c>
      <c r="G192" s="283"/>
      <c r="H192" s="283" t="s">
        <v>729</v>
      </c>
      <c r="I192" s="283" t="s">
        <v>669</v>
      </c>
      <c r="J192" s="283"/>
      <c r="K192" s="331"/>
    </row>
    <row r="193" s="1" customFormat="1" ht="15" customHeight="1">
      <c r="B193" s="308"/>
      <c r="C193" s="344" t="s">
        <v>730</v>
      </c>
      <c r="D193" s="283"/>
      <c r="E193" s="283"/>
      <c r="F193" s="306" t="s">
        <v>640</v>
      </c>
      <c r="G193" s="283"/>
      <c r="H193" s="283" t="s">
        <v>731</v>
      </c>
      <c r="I193" s="283" t="s">
        <v>669</v>
      </c>
      <c r="J193" s="283"/>
      <c r="K193" s="331"/>
    </row>
    <row r="194" s="1" customFormat="1" ht="15" customHeight="1">
      <c r="B194" s="337"/>
      <c r="C194" s="346"/>
      <c r="D194" s="317"/>
      <c r="E194" s="317"/>
      <c r="F194" s="317"/>
      <c r="G194" s="317"/>
      <c r="H194" s="317"/>
      <c r="I194" s="317"/>
      <c r="J194" s="317"/>
      <c r="K194" s="338"/>
    </row>
    <row r="195" s="1" customFormat="1" ht="18.75" customHeight="1">
      <c r="B195" s="319"/>
      <c r="C195" s="329"/>
      <c r="D195" s="329"/>
      <c r="E195" s="329"/>
      <c r="F195" s="339"/>
      <c r="G195" s="329"/>
      <c r="H195" s="329"/>
      <c r="I195" s="329"/>
      <c r="J195" s="329"/>
      <c r="K195" s="319"/>
    </row>
    <row r="196" s="1" customFormat="1" ht="18.75" customHeight="1">
      <c r="B196" s="319"/>
      <c r="C196" s="329"/>
      <c r="D196" s="329"/>
      <c r="E196" s="329"/>
      <c r="F196" s="339"/>
      <c r="G196" s="329"/>
      <c r="H196" s="329"/>
      <c r="I196" s="329"/>
      <c r="J196" s="329"/>
      <c r="K196" s="319"/>
    </row>
    <row r="197" s="1" customFormat="1" ht="18.75" customHeight="1">
      <c r="B197" s="291"/>
      <c r="C197" s="291"/>
      <c r="D197" s="291"/>
      <c r="E197" s="291"/>
      <c r="F197" s="291"/>
      <c r="G197" s="291"/>
      <c r="H197" s="291"/>
      <c r="I197" s="291"/>
      <c r="J197" s="291"/>
      <c r="K197" s="291"/>
    </row>
    <row r="198" s="1" customFormat="1" ht="13.5">
      <c r="B198" s="270"/>
      <c r="C198" s="271"/>
      <c r="D198" s="271"/>
      <c r="E198" s="271"/>
      <c r="F198" s="271"/>
      <c r="G198" s="271"/>
      <c r="H198" s="271"/>
      <c r="I198" s="271"/>
      <c r="J198" s="271"/>
      <c r="K198" s="272"/>
    </row>
    <row r="199" s="1" customFormat="1" ht="21">
      <c r="B199" s="273"/>
      <c r="C199" s="274" t="s">
        <v>732</v>
      </c>
      <c r="D199" s="274"/>
      <c r="E199" s="274"/>
      <c r="F199" s="274"/>
      <c r="G199" s="274"/>
      <c r="H199" s="274"/>
      <c r="I199" s="274"/>
      <c r="J199" s="274"/>
      <c r="K199" s="275"/>
    </row>
    <row r="200" s="1" customFormat="1" ht="25.5" customHeight="1">
      <c r="B200" s="273"/>
      <c r="C200" s="347" t="s">
        <v>733</v>
      </c>
      <c r="D200" s="347"/>
      <c r="E200" s="347"/>
      <c r="F200" s="347" t="s">
        <v>734</v>
      </c>
      <c r="G200" s="348"/>
      <c r="H200" s="347" t="s">
        <v>735</v>
      </c>
      <c r="I200" s="347"/>
      <c r="J200" s="347"/>
      <c r="K200" s="275"/>
    </row>
    <row r="201" s="1" customFormat="1" ht="5.25" customHeight="1">
      <c r="B201" s="308"/>
      <c r="C201" s="303"/>
      <c r="D201" s="303"/>
      <c r="E201" s="303"/>
      <c r="F201" s="303"/>
      <c r="G201" s="329"/>
      <c r="H201" s="303"/>
      <c r="I201" s="303"/>
      <c r="J201" s="303"/>
      <c r="K201" s="331"/>
    </row>
    <row r="202" s="1" customFormat="1" ht="15" customHeight="1">
      <c r="B202" s="308"/>
      <c r="C202" s="283" t="s">
        <v>725</v>
      </c>
      <c r="D202" s="283"/>
      <c r="E202" s="283"/>
      <c r="F202" s="306" t="s">
        <v>43</v>
      </c>
      <c r="G202" s="283"/>
      <c r="H202" s="283" t="s">
        <v>736</v>
      </c>
      <c r="I202" s="283"/>
      <c r="J202" s="283"/>
      <c r="K202" s="331"/>
    </row>
    <row r="203" s="1" customFormat="1" ht="15" customHeight="1">
      <c r="B203" s="308"/>
      <c r="C203" s="283"/>
      <c r="D203" s="283"/>
      <c r="E203" s="283"/>
      <c r="F203" s="306" t="s">
        <v>44</v>
      </c>
      <c r="G203" s="283"/>
      <c r="H203" s="283" t="s">
        <v>737</v>
      </c>
      <c r="I203" s="283"/>
      <c r="J203" s="283"/>
      <c r="K203" s="331"/>
    </row>
    <row r="204" s="1" customFormat="1" ht="15" customHeight="1">
      <c r="B204" s="308"/>
      <c r="C204" s="283"/>
      <c r="D204" s="283"/>
      <c r="E204" s="283"/>
      <c r="F204" s="306" t="s">
        <v>47</v>
      </c>
      <c r="G204" s="283"/>
      <c r="H204" s="283" t="s">
        <v>738</v>
      </c>
      <c r="I204" s="283"/>
      <c r="J204" s="283"/>
      <c r="K204" s="331"/>
    </row>
    <row r="205" s="1" customFormat="1" ht="15" customHeight="1">
      <c r="B205" s="308"/>
      <c r="C205" s="283"/>
      <c r="D205" s="283"/>
      <c r="E205" s="283"/>
      <c r="F205" s="306" t="s">
        <v>45</v>
      </c>
      <c r="G205" s="283"/>
      <c r="H205" s="283" t="s">
        <v>739</v>
      </c>
      <c r="I205" s="283"/>
      <c r="J205" s="283"/>
      <c r="K205" s="331"/>
    </row>
    <row r="206" s="1" customFormat="1" ht="15" customHeight="1">
      <c r="B206" s="308"/>
      <c r="C206" s="283"/>
      <c r="D206" s="283"/>
      <c r="E206" s="283"/>
      <c r="F206" s="306" t="s">
        <v>46</v>
      </c>
      <c r="G206" s="283"/>
      <c r="H206" s="283" t="s">
        <v>740</v>
      </c>
      <c r="I206" s="283"/>
      <c r="J206" s="283"/>
      <c r="K206" s="331"/>
    </row>
    <row r="207" s="1" customFormat="1" ht="15" customHeight="1">
      <c r="B207" s="308"/>
      <c r="C207" s="283"/>
      <c r="D207" s="283"/>
      <c r="E207" s="283"/>
      <c r="F207" s="306"/>
      <c r="G207" s="283"/>
      <c r="H207" s="283"/>
      <c r="I207" s="283"/>
      <c r="J207" s="283"/>
      <c r="K207" s="331"/>
    </row>
    <row r="208" s="1" customFormat="1" ht="15" customHeight="1">
      <c r="B208" s="308"/>
      <c r="C208" s="283" t="s">
        <v>681</v>
      </c>
      <c r="D208" s="283"/>
      <c r="E208" s="283"/>
      <c r="F208" s="306" t="s">
        <v>79</v>
      </c>
      <c r="G208" s="283"/>
      <c r="H208" s="283" t="s">
        <v>741</v>
      </c>
      <c r="I208" s="283"/>
      <c r="J208" s="283"/>
      <c r="K208" s="331"/>
    </row>
    <row r="209" s="1" customFormat="1" ht="15" customHeight="1">
      <c r="B209" s="308"/>
      <c r="C209" s="283"/>
      <c r="D209" s="283"/>
      <c r="E209" s="283"/>
      <c r="F209" s="306" t="s">
        <v>576</v>
      </c>
      <c r="G209" s="283"/>
      <c r="H209" s="283" t="s">
        <v>577</v>
      </c>
      <c r="I209" s="283"/>
      <c r="J209" s="283"/>
      <c r="K209" s="331"/>
    </row>
    <row r="210" s="1" customFormat="1" ht="15" customHeight="1">
      <c r="B210" s="308"/>
      <c r="C210" s="283"/>
      <c r="D210" s="283"/>
      <c r="E210" s="283"/>
      <c r="F210" s="306" t="s">
        <v>574</v>
      </c>
      <c r="G210" s="283"/>
      <c r="H210" s="283" t="s">
        <v>742</v>
      </c>
      <c r="I210" s="283"/>
      <c r="J210" s="283"/>
      <c r="K210" s="331"/>
    </row>
    <row r="211" s="1" customFormat="1" ht="15" customHeight="1">
      <c r="B211" s="349"/>
      <c r="C211" s="283"/>
      <c r="D211" s="283"/>
      <c r="E211" s="283"/>
      <c r="F211" s="306" t="s">
        <v>578</v>
      </c>
      <c r="G211" s="344"/>
      <c r="H211" s="335" t="s">
        <v>579</v>
      </c>
      <c r="I211" s="335"/>
      <c r="J211" s="335"/>
      <c r="K211" s="350"/>
    </row>
    <row r="212" s="1" customFormat="1" ht="15" customHeight="1">
      <c r="B212" s="349"/>
      <c r="C212" s="283"/>
      <c r="D212" s="283"/>
      <c r="E212" s="283"/>
      <c r="F212" s="306" t="s">
        <v>580</v>
      </c>
      <c r="G212" s="344"/>
      <c r="H212" s="335" t="s">
        <v>743</v>
      </c>
      <c r="I212" s="335"/>
      <c r="J212" s="335"/>
      <c r="K212" s="350"/>
    </row>
    <row r="213" s="1" customFormat="1" ht="15" customHeight="1">
      <c r="B213" s="349"/>
      <c r="C213" s="283"/>
      <c r="D213" s="283"/>
      <c r="E213" s="283"/>
      <c r="F213" s="306"/>
      <c r="G213" s="344"/>
      <c r="H213" s="335"/>
      <c r="I213" s="335"/>
      <c r="J213" s="335"/>
      <c r="K213" s="350"/>
    </row>
    <row r="214" s="1" customFormat="1" ht="15" customHeight="1">
      <c r="B214" s="349"/>
      <c r="C214" s="283" t="s">
        <v>705</v>
      </c>
      <c r="D214" s="283"/>
      <c r="E214" s="283"/>
      <c r="F214" s="306">
        <v>1</v>
      </c>
      <c r="G214" s="344"/>
      <c r="H214" s="335" t="s">
        <v>744</v>
      </c>
      <c r="I214" s="335"/>
      <c r="J214" s="335"/>
      <c r="K214" s="350"/>
    </row>
    <row r="215" s="1" customFormat="1" ht="15" customHeight="1">
      <c r="B215" s="349"/>
      <c r="C215" s="283"/>
      <c r="D215" s="283"/>
      <c r="E215" s="283"/>
      <c r="F215" s="306">
        <v>2</v>
      </c>
      <c r="G215" s="344"/>
      <c r="H215" s="335" t="s">
        <v>745</v>
      </c>
      <c r="I215" s="335"/>
      <c r="J215" s="335"/>
      <c r="K215" s="350"/>
    </row>
    <row r="216" s="1" customFormat="1" ht="15" customHeight="1">
      <c r="B216" s="349"/>
      <c r="C216" s="283"/>
      <c r="D216" s="283"/>
      <c r="E216" s="283"/>
      <c r="F216" s="306">
        <v>3</v>
      </c>
      <c r="G216" s="344"/>
      <c r="H216" s="335" t="s">
        <v>746</v>
      </c>
      <c r="I216" s="335"/>
      <c r="J216" s="335"/>
      <c r="K216" s="350"/>
    </row>
    <row r="217" s="1" customFormat="1" ht="15" customHeight="1">
      <c r="B217" s="349"/>
      <c r="C217" s="283"/>
      <c r="D217" s="283"/>
      <c r="E217" s="283"/>
      <c r="F217" s="306">
        <v>4</v>
      </c>
      <c r="G217" s="344"/>
      <c r="H217" s="335" t="s">
        <v>747</v>
      </c>
      <c r="I217" s="335"/>
      <c r="J217" s="335"/>
      <c r="K217" s="350"/>
    </row>
    <row r="218" s="1" customFormat="1" ht="12.75" customHeight="1">
      <c r="B218" s="351"/>
      <c r="C218" s="352"/>
      <c r="D218" s="352"/>
      <c r="E218" s="352"/>
      <c r="F218" s="352"/>
      <c r="G218" s="352"/>
      <c r="H218" s="352"/>
      <c r="I218" s="352"/>
      <c r="J218" s="352"/>
      <c r="K218" s="35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Magda Cigánková Fialová</dc:creator>
  <cp:lastModifiedBy>Magda Cigánková Fialová</cp:lastModifiedBy>
  <dcterms:created xsi:type="dcterms:W3CDTF">2021-11-10T06:41:52Z</dcterms:created>
  <dcterms:modified xsi:type="dcterms:W3CDTF">2021-11-10T06:42:08Z</dcterms:modified>
</cp:coreProperties>
</file>